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067"/>
  <workbookPr/>
  <mc:AlternateContent xmlns:mc="http://schemas.openxmlformats.org/markup-compatibility/2006">
    <mc:Choice Requires="x15">
      <x15ac:absPath xmlns:x15ac="http://schemas.microsoft.com/office/spreadsheetml/2010/11/ac" url="\\haigekassa.ee\yldine\P_ravikindlustushyvitised\P3_yldarstiabi\Memod ja taustad\ETTK\"/>
    </mc:Choice>
  </mc:AlternateContent>
  <bookViews>
    <workbookView xWindow="0" yWindow="0" windowWidth="20490" windowHeight="7755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 l="1"/>
  <c r="D23" i="1" l="1"/>
  <c r="E23" i="1" s="1"/>
  <c r="F23" i="1" s="1"/>
  <c r="G23" i="1" s="1"/>
  <c r="H23" i="1" s="1"/>
  <c r="I23" i="1" s="1"/>
  <c r="J23" i="1" s="1"/>
  <c r="K23" i="1" s="1"/>
  <c r="L23" i="1" s="1"/>
  <c r="M23" i="1" s="1"/>
  <c r="N23" i="1" s="1"/>
  <c r="O23" i="1" s="1"/>
  <c r="P23" i="1" s="1"/>
  <c r="Q23" i="1" s="1"/>
  <c r="R23" i="1" s="1"/>
  <c r="S23" i="1" s="1"/>
  <c r="T23" i="1" s="1"/>
  <c r="U23" i="1" s="1"/>
  <c r="V23" i="1" s="1"/>
  <c r="W23" i="1" s="1"/>
  <c r="X23" i="1" s="1"/>
  <c r="Y23" i="1" s="1"/>
  <c r="Z23" i="1" s="1"/>
  <c r="D22" i="1"/>
  <c r="E22" i="1" s="1"/>
  <c r="F22" i="1" s="1"/>
  <c r="G22" i="1" s="1"/>
  <c r="H22" i="1" s="1"/>
  <c r="I22" i="1" s="1"/>
  <c r="J22" i="1" s="1"/>
  <c r="K22" i="1" s="1"/>
  <c r="L22" i="1" s="1"/>
  <c r="M22" i="1" s="1"/>
  <c r="N22" i="1" s="1"/>
  <c r="O22" i="1" s="1"/>
  <c r="P22" i="1" s="1"/>
  <c r="Q22" i="1" s="1"/>
  <c r="R22" i="1" s="1"/>
  <c r="S22" i="1" s="1"/>
  <c r="T22" i="1" s="1"/>
  <c r="U22" i="1" s="1"/>
  <c r="V22" i="1" s="1"/>
  <c r="W22" i="1" s="1"/>
  <c r="X22" i="1" s="1"/>
  <c r="Y22" i="1" s="1"/>
  <c r="Z22" i="1" s="1"/>
  <c r="E19" i="1"/>
  <c r="F19" i="1" s="1"/>
  <c r="G19" i="1" s="1"/>
  <c r="H19" i="1" s="1"/>
  <c r="I19" i="1" s="1"/>
  <c r="J19" i="1" s="1"/>
  <c r="K19" i="1" s="1"/>
  <c r="L19" i="1" s="1"/>
  <c r="M19" i="1" s="1"/>
  <c r="N19" i="1" s="1"/>
  <c r="O19" i="1" s="1"/>
  <c r="P19" i="1" s="1"/>
  <c r="Q19" i="1" s="1"/>
  <c r="R19" i="1" s="1"/>
  <c r="S19" i="1" s="1"/>
  <c r="T19" i="1" s="1"/>
  <c r="U19" i="1" s="1"/>
  <c r="V19" i="1" s="1"/>
  <c r="W19" i="1" s="1"/>
  <c r="X19" i="1" s="1"/>
  <c r="Y19" i="1" s="1"/>
  <c r="Z19" i="1" s="1"/>
  <c r="D7" i="1" l="1"/>
  <c r="E7" i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C11" i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C10" i="1"/>
  <c r="D9" i="1"/>
  <c r="E9" i="1"/>
  <c r="F9" i="1"/>
  <c r="F24" i="1" s="1"/>
  <c r="G9" i="1"/>
  <c r="G24" i="1" s="1"/>
  <c r="H9" i="1"/>
  <c r="H24" i="1" s="1"/>
  <c r="I9" i="1"/>
  <c r="I24" i="1" s="1"/>
  <c r="J9" i="1"/>
  <c r="J24" i="1" s="1"/>
  <c r="K9" i="1"/>
  <c r="K24" i="1" s="1"/>
  <c r="L9" i="1"/>
  <c r="M9" i="1"/>
  <c r="N9" i="1"/>
  <c r="N24" i="1" s="1"/>
  <c r="O9" i="1"/>
  <c r="O24" i="1" s="1"/>
  <c r="P9" i="1"/>
  <c r="P24" i="1" s="1"/>
  <c r="Q9" i="1"/>
  <c r="Q24" i="1" s="1"/>
  <c r="R9" i="1"/>
  <c r="R24" i="1" s="1"/>
  <c r="S9" i="1"/>
  <c r="S24" i="1" s="1"/>
  <c r="T9" i="1"/>
  <c r="U9" i="1"/>
  <c r="V9" i="1"/>
  <c r="V24" i="1" s="1"/>
  <c r="W9" i="1"/>
  <c r="W24" i="1" s="1"/>
  <c r="X9" i="1"/>
  <c r="X24" i="1" s="1"/>
  <c r="Y9" i="1"/>
  <c r="Y24" i="1" s="1"/>
  <c r="Z9" i="1"/>
  <c r="Z24" i="1" s="1"/>
  <c r="C9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C7" i="1"/>
  <c r="D5" i="1"/>
  <c r="E5" i="1"/>
  <c r="F5" i="1"/>
  <c r="G5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C5" i="1"/>
  <c r="D6" i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C6" i="1"/>
  <c r="D4" i="1"/>
  <c r="E4" i="1"/>
  <c r="F4" i="1"/>
  <c r="G4" i="1"/>
  <c r="H4" i="1"/>
  <c r="I4" i="1"/>
  <c r="J4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C4" i="1"/>
  <c r="D2" i="1"/>
  <c r="E2" i="1"/>
  <c r="F2" i="1"/>
  <c r="G2" i="1"/>
  <c r="H2" i="1"/>
  <c r="I2" i="1"/>
  <c r="J2" i="1"/>
  <c r="K2" i="1"/>
  <c r="L2" i="1"/>
  <c r="M2" i="1"/>
  <c r="N2" i="1"/>
  <c r="O2" i="1"/>
  <c r="P2" i="1"/>
  <c r="Q2" i="1"/>
  <c r="R2" i="1"/>
  <c r="S2" i="1"/>
  <c r="T2" i="1"/>
  <c r="U2" i="1"/>
  <c r="V2" i="1"/>
  <c r="W2" i="1"/>
  <c r="X2" i="1"/>
  <c r="Y2" i="1"/>
  <c r="Z2" i="1"/>
  <c r="C2" i="1"/>
  <c r="I27" i="1"/>
  <c r="J27" i="1"/>
  <c r="D27" i="1"/>
  <c r="E27" i="1"/>
  <c r="F27" i="1"/>
  <c r="G27" i="1"/>
  <c r="Z27" i="1"/>
  <c r="Y27" i="1"/>
  <c r="X27" i="1"/>
  <c r="W27" i="1"/>
  <c r="V27" i="1"/>
  <c r="U27" i="1"/>
  <c r="T27" i="1"/>
  <c r="S27" i="1"/>
  <c r="R27" i="1"/>
  <c r="Q27" i="1"/>
  <c r="P27" i="1"/>
  <c r="O27" i="1"/>
  <c r="H27" i="1"/>
  <c r="K27" i="1"/>
  <c r="L27" i="1"/>
  <c r="M27" i="1"/>
  <c r="N27" i="1"/>
  <c r="C27" i="1"/>
  <c r="W31" i="1" l="1"/>
  <c r="G31" i="1"/>
  <c r="U24" i="1"/>
  <c r="U31" i="1" s="1"/>
  <c r="M24" i="1"/>
  <c r="M31" i="1" s="1"/>
  <c r="E24" i="1"/>
  <c r="T24" i="1"/>
  <c r="T31" i="1" s="1"/>
  <c r="L24" i="1"/>
  <c r="D24" i="1"/>
  <c r="D31" i="1" s="1"/>
  <c r="J31" i="1"/>
  <c r="P31" i="1"/>
  <c r="X31" i="1"/>
  <c r="L31" i="1"/>
  <c r="E31" i="1"/>
  <c r="F31" i="1"/>
  <c r="I31" i="1"/>
  <c r="Q31" i="1"/>
  <c r="Y31" i="1"/>
  <c r="H31" i="1"/>
  <c r="R31" i="1"/>
  <c r="V31" i="1"/>
  <c r="Z31" i="1"/>
  <c r="K31" i="1"/>
  <c r="O31" i="1"/>
  <c r="S31" i="1"/>
  <c r="N31" i="1"/>
  <c r="C24" i="1" l="1"/>
</calcChain>
</file>

<file path=xl/comments1.xml><?xml version="1.0" encoding="utf-8"?>
<comments xmlns="http://schemas.openxmlformats.org/spreadsheetml/2006/main">
  <authors>
    <author>Külli Friedemann</author>
  </authors>
  <commentList>
    <comment ref="B5" authorId="0" shapeId="0">
      <text>
        <r>
          <rPr>
            <b/>
            <sz val="9"/>
            <color indexed="81"/>
            <rFont val="Tahoma"/>
            <family val="2"/>
            <charset val="186"/>
          </rPr>
          <t>Külli Friedemann:</t>
        </r>
        <r>
          <rPr>
            <sz val="9"/>
            <color indexed="81"/>
            <rFont val="Tahoma"/>
            <family val="2"/>
            <charset val="186"/>
          </rPr>
          <t xml:space="preserve">
sisend ruumidesse</t>
        </r>
      </text>
    </comment>
    <comment ref="B14" authorId="0" shapeId="0">
      <text>
        <r>
          <rPr>
            <b/>
            <sz val="9"/>
            <color indexed="81"/>
            <rFont val="Tahoma"/>
            <family val="2"/>
            <charset val="186"/>
          </rPr>
          <t>Külli Friedemann:</t>
        </r>
        <r>
          <rPr>
            <sz val="9"/>
            <color indexed="81"/>
            <rFont val="Tahoma"/>
            <family val="2"/>
            <charset val="186"/>
          </rPr>
          <t xml:space="preserve">
KÕ - läbivalt 12 ruutmeetrit</t>
        </r>
      </text>
    </comment>
    <comment ref="C18" authorId="0" shapeId="0">
      <text>
        <r>
          <rPr>
            <b/>
            <sz val="9"/>
            <color indexed="81"/>
            <rFont val="Tahoma"/>
            <family val="2"/>
            <charset val="186"/>
          </rPr>
          <t>Külli Friedemann:</t>
        </r>
        <r>
          <rPr>
            <sz val="9"/>
            <color indexed="81"/>
            <rFont val="Tahoma"/>
            <family val="2"/>
            <charset val="186"/>
          </rPr>
          <t xml:space="preserve">
5,5 invsa +1 tava wc
</t>
        </r>
      </text>
    </comment>
    <comment ref="F18" authorId="0" shapeId="0">
      <text>
        <r>
          <rPr>
            <b/>
            <sz val="9"/>
            <color indexed="81"/>
            <rFont val="Tahoma"/>
            <family val="2"/>
            <charset val="186"/>
          </rPr>
          <t>Külli Friedemann:</t>
        </r>
        <r>
          <rPr>
            <sz val="9"/>
            <color indexed="81"/>
            <rFont val="Tahoma"/>
            <family val="2"/>
            <charset val="186"/>
          </rPr>
          <t xml:space="preserve">
1 inva + 3 tava</t>
        </r>
      </text>
    </comment>
    <comment ref="I18" authorId="0" shapeId="0">
      <text>
        <r>
          <rPr>
            <b/>
            <sz val="9"/>
            <color indexed="81"/>
            <rFont val="Tahoma"/>
            <family val="2"/>
            <charset val="186"/>
          </rPr>
          <t>Külli Friedemann:</t>
        </r>
        <r>
          <rPr>
            <sz val="9"/>
            <color indexed="81"/>
            <rFont val="Tahoma"/>
            <family val="2"/>
            <charset val="186"/>
          </rPr>
          <t xml:space="preserve">
1 inva + 5 tava</t>
        </r>
      </text>
    </comment>
    <comment ref="L18" authorId="0" shapeId="0">
      <text>
        <r>
          <rPr>
            <b/>
            <sz val="9"/>
            <color indexed="81"/>
            <rFont val="Tahoma"/>
            <family val="2"/>
            <charset val="186"/>
          </rPr>
          <t>Külli Friedemann:</t>
        </r>
        <r>
          <rPr>
            <sz val="9"/>
            <color indexed="81"/>
            <rFont val="Tahoma"/>
            <family val="2"/>
            <charset val="186"/>
          </rPr>
          <t xml:space="preserve">
1 inva + 7 tava</t>
        </r>
      </text>
    </comment>
    <comment ref="O18" authorId="0" shapeId="0">
      <text>
        <r>
          <rPr>
            <b/>
            <sz val="9"/>
            <color indexed="81"/>
            <rFont val="Tahoma"/>
            <family val="2"/>
            <charset val="186"/>
          </rPr>
          <t>Külli Friedemann:</t>
        </r>
        <r>
          <rPr>
            <sz val="9"/>
            <color indexed="81"/>
            <rFont val="Tahoma"/>
            <family val="2"/>
            <charset val="186"/>
          </rPr>
          <t xml:space="preserve">
1 inva + 9 tava</t>
        </r>
      </text>
    </comment>
    <comment ref="R18" authorId="0" shapeId="0">
      <text>
        <r>
          <rPr>
            <b/>
            <sz val="9"/>
            <color indexed="81"/>
            <rFont val="Tahoma"/>
            <family val="2"/>
            <charset val="186"/>
          </rPr>
          <t>Külli Friedemann:</t>
        </r>
        <r>
          <rPr>
            <sz val="9"/>
            <color indexed="81"/>
            <rFont val="Tahoma"/>
            <family val="2"/>
            <charset val="186"/>
          </rPr>
          <t xml:space="preserve">
1 inva + 11 tava</t>
        </r>
      </text>
    </comment>
    <comment ref="U18" authorId="0" shapeId="0">
      <text>
        <r>
          <rPr>
            <b/>
            <sz val="9"/>
            <color indexed="81"/>
            <rFont val="Tahoma"/>
            <family val="2"/>
            <charset val="186"/>
          </rPr>
          <t>Külli Friedemann:</t>
        </r>
        <r>
          <rPr>
            <sz val="9"/>
            <color indexed="81"/>
            <rFont val="Tahoma"/>
            <family val="2"/>
            <charset val="186"/>
          </rPr>
          <t xml:space="preserve">
1 inva + 15 tava</t>
        </r>
      </text>
    </comment>
    <comment ref="X18" authorId="0" shapeId="0">
      <text>
        <r>
          <rPr>
            <b/>
            <sz val="9"/>
            <color indexed="81"/>
            <rFont val="Tahoma"/>
            <family val="2"/>
            <charset val="186"/>
          </rPr>
          <t>Külli Friedemann:</t>
        </r>
        <r>
          <rPr>
            <sz val="9"/>
            <color indexed="81"/>
            <rFont val="Tahoma"/>
            <family val="2"/>
            <charset val="186"/>
          </rPr>
          <t xml:space="preserve">
1 inva + 17 tava</t>
        </r>
      </text>
    </comment>
    <comment ref="B19" authorId="0" shapeId="0">
      <text>
        <r>
          <rPr>
            <b/>
            <sz val="9"/>
            <color indexed="81"/>
            <rFont val="Tahoma"/>
            <family val="2"/>
            <charset val="186"/>
          </rPr>
          <t>Külli Friedemann:</t>
        </r>
        <r>
          <rPr>
            <sz val="9"/>
            <color indexed="81"/>
            <rFont val="Tahoma"/>
            <family val="2"/>
            <charset val="186"/>
          </rPr>
          <t xml:space="preserve">
5,17 per nimistu</t>
        </r>
      </text>
    </comment>
    <comment ref="C19" authorId="0" shapeId="0">
      <text>
        <r>
          <rPr>
            <b/>
            <sz val="9"/>
            <color indexed="81"/>
            <rFont val="Tahoma"/>
            <family val="2"/>
            <charset val="186"/>
          </rPr>
          <t>Külli Friedemann:</t>
        </r>
        <r>
          <rPr>
            <sz val="9"/>
            <color indexed="81"/>
            <rFont val="Tahoma"/>
            <family val="2"/>
            <charset val="186"/>
          </rPr>
          <t xml:space="preserve">
personal 15,5</t>
        </r>
      </text>
    </comment>
  </commentList>
</comments>
</file>

<file path=xl/sharedStrings.xml><?xml version="1.0" encoding="utf-8"?>
<sst xmlns="http://schemas.openxmlformats.org/spreadsheetml/2006/main" count="28" uniqueCount="27">
  <si>
    <t>perearstide arv</t>
  </si>
  <si>
    <t xml:space="preserve">põhitegevuseks ruumid </t>
  </si>
  <si>
    <t>arst (a 16 m2 )</t>
  </si>
  <si>
    <t>õde (a 16 m2 )</t>
  </si>
  <si>
    <t>protseduurid (a 16 m2 )</t>
  </si>
  <si>
    <t>ämmaemand</t>
  </si>
  <si>
    <t>koduõde/ koolitervishoiu õde</t>
  </si>
  <si>
    <t>füsioteraapia saal</t>
  </si>
  <si>
    <t xml:space="preserve">nõupidamis/koolitusruum </t>
  </si>
  <si>
    <t>WC (5,5 + 2)</t>
  </si>
  <si>
    <t>personal (riietus-/dušš/WC)</t>
  </si>
  <si>
    <t xml:space="preserve">juhataja </t>
  </si>
  <si>
    <t xml:space="preserve">serveriruum </t>
  </si>
  <si>
    <t xml:space="preserve">abivahendid/panipaik </t>
  </si>
  <si>
    <t xml:space="preserve">koristusvahendid </t>
  </si>
  <si>
    <t>kokku</t>
  </si>
  <si>
    <t>Mudel</t>
  </si>
  <si>
    <t>Vahe</t>
  </si>
  <si>
    <t>Sum m2</t>
  </si>
  <si>
    <t>Vatsuvõtul olevate patsientide arv</t>
  </si>
  <si>
    <t>Nimistu patsientide arv</t>
  </si>
  <si>
    <t>FT</t>
  </si>
  <si>
    <t>ÄE</t>
  </si>
  <si>
    <t>KÕ</t>
  </si>
  <si>
    <t>Personali arv õed, sh teine pereõde</t>
  </si>
  <si>
    <t>registratuur/ooteruum/koridorid/fuajee/garderoob</t>
  </si>
  <si>
    <t>Koefitsient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</si>
</sst>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186"/>
      <scheme val="minor"/>
    </font>
    <font>
      <sz val="9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  <font>
      <b/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sz val="8"/>
      <color theme="1"/>
      <name val="Calibri"/>
      <family val="2"/>
      <charset val="186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0" borderId="0" xfId="0" applyFont="1"/>
    <xf numFmtId="0" fontId="3" fillId="0" borderId="0" xfId="0" applyFont="1" applyAlignment="1">
      <alignment wrapText="1"/>
    </xf>
    <xf numFmtId="1" fontId="3" fillId="0" borderId="0" xfId="0" applyNumberFormat="1" applyFont="1"/>
    <xf numFmtId="2" fontId="3" fillId="0" borderId="0" xfId="0" applyNumberFormat="1" applyFont="1"/>
    <xf numFmtId="0" fontId="4" fillId="0" borderId="0" xfId="0" applyFont="1"/>
    <xf numFmtId="1" fontId="4" fillId="0" borderId="0" xfId="0" applyNumberFormat="1" applyFont="1"/>
    <xf numFmtId="2" fontId="4" fillId="0" borderId="0" xfId="0" applyNumberFormat="1" applyFont="1"/>
    <xf numFmtId="0" fontId="4" fillId="0" borderId="0" xfId="0" applyFont="1" applyAlignment="1">
      <alignment wrapText="1"/>
    </xf>
    <xf numFmtId="0" fontId="4" fillId="3" borderId="0" xfId="0" applyFont="1" applyFill="1"/>
    <xf numFmtId="2" fontId="4" fillId="3" borderId="0" xfId="0" applyNumberFormat="1" applyFont="1" applyFill="1"/>
    <xf numFmtId="0" fontId="4" fillId="4" borderId="0" xfId="0" applyFont="1" applyFill="1"/>
    <xf numFmtId="2" fontId="4" fillId="4" borderId="0" xfId="0" applyNumberFormat="1" applyFont="1" applyFill="1"/>
    <xf numFmtId="0" fontId="4" fillId="5" borderId="0" xfId="0" applyFont="1" applyFill="1"/>
    <xf numFmtId="2" fontId="4" fillId="5" borderId="0" xfId="0" applyNumberFormat="1" applyFont="1" applyFill="1"/>
    <xf numFmtId="0" fontId="4" fillId="6" borderId="0" xfId="0" applyFont="1" applyFill="1"/>
    <xf numFmtId="2" fontId="4" fillId="6" borderId="0" xfId="0" applyNumberFormat="1" applyFont="1" applyFill="1"/>
    <xf numFmtId="0" fontId="4" fillId="2" borderId="0" xfId="0" applyFont="1" applyFill="1"/>
    <xf numFmtId="2" fontId="4" fillId="2" borderId="0" xfId="0" applyNumberFormat="1" applyFont="1" applyFill="1"/>
    <xf numFmtId="0" fontId="5" fillId="5" borderId="0" xfId="0" applyFont="1" applyFill="1"/>
    <xf numFmtId="0" fontId="6" fillId="5" borderId="0" xfId="0" applyFont="1" applyFill="1"/>
    <xf numFmtId="3" fontId="7" fillId="0" borderId="0" xfId="0" applyNumberFormat="1" applyFont="1"/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34"/>
  <sheetViews>
    <sheetView tabSelected="1" zoomScale="90" zoomScaleNormal="9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26" sqref="C26"/>
    </sheetView>
  </sheetViews>
  <sheetFormatPr defaultRowHeight="15" x14ac:dyDescent="0.25"/>
  <cols>
    <col min="1" max="1" width="9.140625" style="5"/>
    <col min="2" max="2" width="30" style="5" customWidth="1"/>
    <col min="3" max="5" width="9.140625" style="5"/>
    <col min="6" max="6" width="9.28515625" style="5" bestFit="1" customWidth="1"/>
    <col min="7" max="26" width="9.5703125" style="5" bestFit="1" customWidth="1"/>
    <col min="27" max="16384" width="9.140625" style="5"/>
  </cols>
  <sheetData>
    <row r="1" spans="1:26" s="1" customFormat="1" x14ac:dyDescent="0.25">
      <c r="B1" s="2" t="s">
        <v>0</v>
      </c>
      <c r="C1" s="3">
        <v>3</v>
      </c>
      <c r="D1" s="3">
        <v>4</v>
      </c>
      <c r="E1" s="3">
        <v>5</v>
      </c>
      <c r="F1" s="3">
        <v>6</v>
      </c>
      <c r="G1" s="3">
        <v>7</v>
      </c>
      <c r="H1" s="3">
        <v>8</v>
      </c>
      <c r="I1" s="3">
        <v>9</v>
      </c>
      <c r="J1" s="3">
        <v>10</v>
      </c>
      <c r="K1" s="3">
        <v>11</v>
      </c>
      <c r="L1" s="3">
        <v>12</v>
      </c>
      <c r="M1" s="3">
        <v>13</v>
      </c>
      <c r="N1" s="3">
        <v>14</v>
      </c>
      <c r="O1" s="3">
        <v>15</v>
      </c>
      <c r="P1" s="3">
        <v>16</v>
      </c>
      <c r="Q1" s="3">
        <v>17</v>
      </c>
      <c r="R1" s="3">
        <v>18</v>
      </c>
      <c r="S1" s="3">
        <v>19</v>
      </c>
      <c r="T1" s="3">
        <v>20</v>
      </c>
      <c r="U1" s="3">
        <v>21</v>
      </c>
      <c r="V1" s="3">
        <v>22</v>
      </c>
      <c r="W1" s="3">
        <v>23</v>
      </c>
      <c r="X1" s="3">
        <v>24</v>
      </c>
      <c r="Y1" s="3">
        <v>25</v>
      </c>
      <c r="Z1" s="4">
        <v>26</v>
      </c>
    </row>
    <row r="2" spans="1:26" x14ac:dyDescent="0.25">
      <c r="B2" s="2" t="s">
        <v>20</v>
      </c>
      <c r="C2" s="6">
        <f>C1*1500</f>
        <v>4500</v>
      </c>
      <c r="D2" s="6">
        <f t="shared" ref="D2:Z2" si="0">D1*1500</f>
        <v>6000</v>
      </c>
      <c r="E2" s="6">
        <f t="shared" si="0"/>
        <v>7500</v>
      </c>
      <c r="F2" s="6">
        <f t="shared" si="0"/>
        <v>9000</v>
      </c>
      <c r="G2" s="6">
        <f t="shared" si="0"/>
        <v>10500</v>
      </c>
      <c r="H2" s="6">
        <f t="shared" si="0"/>
        <v>12000</v>
      </c>
      <c r="I2" s="6">
        <f t="shared" si="0"/>
        <v>13500</v>
      </c>
      <c r="J2" s="6">
        <f t="shared" si="0"/>
        <v>15000</v>
      </c>
      <c r="K2" s="6">
        <f t="shared" si="0"/>
        <v>16500</v>
      </c>
      <c r="L2" s="6">
        <f t="shared" si="0"/>
        <v>18000</v>
      </c>
      <c r="M2" s="6">
        <f t="shared" si="0"/>
        <v>19500</v>
      </c>
      <c r="N2" s="6">
        <f t="shared" si="0"/>
        <v>21000</v>
      </c>
      <c r="O2" s="6">
        <f t="shared" si="0"/>
        <v>22500</v>
      </c>
      <c r="P2" s="6">
        <f t="shared" si="0"/>
        <v>24000</v>
      </c>
      <c r="Q2" s="6">
        <f t="shared" si="0"/>
        <v>25500</v>
      </c>
      <c r="R2" s="6">
        <f t="shared" si="0"/>
        <v>27000</v>
      </c>
      <c r="S2" s="6">
        <f t="shared" si="0"/>
        <v>28500</v>
      </c>
      <c r="T2" s="6">
        <f t="shared" si="0"/>
        <v>30000</v>
      </c>
      <c r="U2" s="6">
        <f t="shared" si="0"/>
        <v>31500</v>
      </c>
      <c r="V2" s="6">
        <f t="shared" si="0"/>
        <v>33000</v>
      </c>
      <c r="W2" s="6">
        <f t="shared" si="0"/>
        <v>34500</v>
      </c>
      <c r="X2" s="6">
        <f t="shared" si="0"/>
        <v>36000</v>
      </c>
      <c r="Y2" s="6">
        <f t="shared" si="0"/>
        <v>37500</v>
      </c>
      <c r="Z2" s="6">
        <f t="shared" si="0"/>
        <v>39000</v>
      </c>
    </row>
    <row r="3" spans="1:26" ht="30" x14ac:dyDescent="0.25">
      <c r="B3" s="2" t="s">
        <v>19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30" x14ac:dyDescent="0.25">
      <c r="B4" s="2" t="s">
        <v>24</v>
      </c>
      <c r="C4" s="6">
        <f>C1*2</f>
        <v>6</v>
      </c>
      <c r="D4" s="6">
        <f t="shared" ref="D4:Z4" si="1">D1*2</f>
        <v>8</v>
      </c>
      <c r="E4" s="6">
        <f t="shared" si="1"/>
        <v>10</v>
      </c>
      <c r="F4" s="6">
        <f t="shared" si="1"/>
        <v>12</v>
      </c>
      <c r="G4" s="6">
        <f t="shared" si="1"/>
        <v>14</v>
      </c>
      <c r="H4" s="6">
        <f t="shared" si="1"/>
        <v>16</v>
      </c>
      <c r="I4" s="6">
        <f t="shared" si="1"/>
        <v>18</v>
      </c>
      <c r="J4" s="6">
        <f t="shared" si="1"/>
        <v>20</v>
      </c>
      <c r="K4" s="6">
        <f t="shared" si="1"/>
        <v>22</v>
      </c>
      <c r="L4" s="6">
        <f t="shared" si="1"/>
        <v>24</v>
      </c>
      <c r="M4" s="6">
        <f t="shared" si="1"/>
        <v>26</v>
      </c>
      <c r="N4" s="6">
        <f t="shared" si="1"/>
        <v>28</v>
      </c>
      <c r="O4" s="6">
        <f t="shared" si="1"/>
        <v>30</v>
      </c>
      <c r="P4" s="6">
        <f t="shared" si="1"/>
        <v>32</v>
      </c>
      <c r="Q4" s="6">
        <f t="shared" si="1"/>
        <v>34</v>
      </c>
      <c r="R4" s="6">
        <f t="shared" si="1"/>
        <v>36</v>
      </c>
      <c r="S4" s="6">
        <f t="shared" si="1"/>
        <v>38</v>
      </c>
      <c r="T4" s="6">
        <f t="shared" si="1"/>
        <v>40</v>
      </c>
      <c r="U4" s="6">
        <f t="shared" si="1"/>
        <v>42</v>
      </c>
      <c r="V4" s="6">
        <f t="shared" si="1"/>
        <v>44</v>
      </c>
      <c r="W4" s="6">
        <f t="shared" si="1"/>
        <v>46</v>
      </c>
      <c r="X4" s="6">
        <f t="shared" si="1"/>
        <v>48</v>
      </c>
      <c r="Y4" s="6">
        <f t="shared" si="1"/>
        <v>50</v>
      </c>
      <c r="Z4" s="6">
        <f t="shared" si="1"/>
        <v>52</v>
      </c>
    </row>
    <row r="5" spans="1:26" x14ac:dyDescent="0.25">
      <c r="B5" s="8" t="s">
        <v>21</v>
      </c>
      <c r="C5" s="7">
        <f>C1/3</f>
        <v>1</v>
      </c>
      <c r="D5" s="7">
        <f t="shared" ref="D5:Z5" si="2">D1/3</f>
        <v>1.3333333333333333</v>
      </c>
      <c r="E5" s="7">
        <f t="shared" si="2"/>
        <v>1.6666666666666667</v>
      </c>
      <c r="F5" s="7">
        <f t="shared" si="2"/>
        <v>2</v>
      </c>
      <c r="G5" s="7">
        <f t="shared" si="2"/>
        <v>2.3333333333333335</v>
      </c>
      <c r="H5" s="7">
        <f t="shared" si="2"/>
        <v>2.6666666666666665</v>
      </c>
      <c r="I5" s="7">
        <f t="shared" si="2"/>
        <v>3</v>
      </c>
      <c r="J5" s="7">
        <f t="shared" si="2"/>
        <v>3.3333333333333335</v>
      </c>
      <c r="K5" s="7">
        <f t="shared" si="2"/>
        <v>3.6666666666666665</v>
      </c>
      <c r="L5" s="7">
        <f t="shared" si="2"/>
        <v>4</v>
      </c>
      <c r="M5" s="7">
        <f t="shared" si="2"/>
        <v>4.333333333333333</v>
      </c>
      <c r="N5" s="7">
        <f t="shared" si="2"/>
        <v>4.666666666666667</v>
      </c>
      <c r="O5" s="7">
        <f t="shared" si="2"/>
        <v>5</v>
      </c>
      <c r="P5" s="7">
        <f t="shared" si="2"/>
        <v>5.333333333333333</v>
      </c>
      <c r="Q5" s="7">
        <f t="shared" si="2"/>
        <v>5.666666666666667</v>
      </c>
      <c r="R5" s="7">
        <f t="shared" si="2"/>
        <v>6</v>
      </c>
      <c r="S5" s="7">
        <f t="shared" si="2"/>
        <v>6.333333333333333</v>
      </c>
      <c r="T5" s="7">
        <f t="shared" si="2"/>
        <v>6.666666666666667</v>
      </c>
      <c r="U5" s="7">
        <f t="shared" si="2"/>
        <v>7</v>
      </c>
      <c r="V5" s="7">
        <f t="shared" si="2"/>
        <v>7.333333333333333</v>
      </c>
      <c r="W5" s="7">
        <f t="shared" si="2"/>
        <v>7.666666666666667</v>
      </c>
      <c r="X5" s="7">
        <f t="shared" si="2"/>
        <v>8</v>
      </c>
      <c r="Y5" s="7">
        <f t="shared" si="2"/>
        <v>8.3333333333333339</v>
      </c>
      <c r="Z5" s="7">
        <f t="shared" si="2"/>
        <v>8.6666666666666661</v>
      </c>
    </row>
    <row r="6" spans="1:26" x14ac:dyDescent="0.25">
      <c r="B6" s="8" t="s">
        <v>22</v>
      </c>
      <c r="C6" s="7">
        <f>C1/3</f>
        <v>1</v>
      </c>
      <c r="D6" s="7">
        <f t="shared" ref="D6:Z6" si="3">D1/3</f>
        <v>1.3333333333333333</v>
      </c>
      <c r="E6" s="7">
        <f t="shared" si="3"/>
        <v>1.6666666666666667</v>
      </c>
      <c r="F6" s="7">
        <f t="shared" si="3"/>
        <v>2</v>
      </c>
      <c r="G6" s="7">
        <f t="shared" si="3"/>
        <v>2.3333333333333335</v>
      </c>
      <c r="H6" s="7">
        <f t="shared" si="3"/>
        <v>2.6666666666666665</v>
      </c>
      <c r="I6" s="7">
        <f t="shared" si="3"/>
        <v>3</v>
      </c>
      <c r="J6" s="7">
        <f t="shared" si="3"/>
        <v>3.3333333333333335</v>
      </c>
      <c r="K6" s="7">
        <f t="shared" si="3"/>
        <v>3.6666666666666665</v>
      </c>
      <c r="L6" s="7">
        <f t="shared" si="3"/>
        <v>4</v>
      </c>
      <c r="M6" s="7">
        <f t="shared" si="3"/>
        <v>4.333333333333333</v>
      </c>
      <c r="N6" s="7">
        <f t="shared" si="3"/>
        <v>4.666666666666667</v>
      </c>
      <c r="O6" s="7">
        <f t="shared" si="3"/>
        <v>5</v>
      </c>
      <c r="P6" s="7">
        <f t="shared" si="3"/>
        <v>5.333333333333333</v>
      </c>
      <c r="Q6" s="7">
        <f t="shared" si="3"/>
        <v>5.666666666666667</v>
      </c>
      <c r="R6" s="7">
        <f t="shared" si="3"/>
        <v>6</v>
      </c>
      <c r="S6" s="7">
        <f t="shared" si="3"/>
        <v>6.333333333333333</v>
      </c>
      <c r="T6" s="7">
        <f t="shared" si="3"/>
        <v>6.666666666666667</v>
      </c>
      <c r="U6" s="7">
        <f t="shared" si="3"/>
        <v>7</v>
      </c>
      <c r="V6" s="7">
        <f t="shared" si="3"/>
        <v>7.333333333333333</v>
      </c>
      <c r="W6" s="7">
        <f t="shared" si="3"/>
        <v>7.666666666666667</v>
      </c>
      <c r="X6" s="7">
        <f t="shared" si="3"/>
        <v>8</v>
      </c>
      <c r="Y6" s="7">
        <f t="shared" si="3"/>
        <v>8.3333333333333339</v>
      </c>
      <c r="Z6" s="7">
        <f t="shared" si="3"/>
        <v>8.6666666666666661</v>
      </c>
    </row>
    <row r="7" spans="1:26" x14ac:dyDescent="0.25">
      <c r="B7" s="8" t="s">
        <v>23</v>
      </c>
      <c r="C7" s="7">
        <f>C1/3</f>
        <v>1</v>
      </c>
      <c r="D7" s="7">
        <f t="shared" ref="D7:E7" si="4">D1/3</f>
        <v>1.3333333333333333</v>
      </c>
      <c r="E7" s="7">
        <f t="shared" si="4"/>
        <v>1.6666666666666667</v>
      </c>
      <c r="F7" s="7">
        <f t="shared" ref="F7:Z7" si="5">F1/3</f>
        <v>2</v>
      </c>
      <c r="G7" s="7">
        <f t="shared" si="5"/>
        <v>2.3333333333333335</v>
      </c>
      <c r="H7" s="7">
        <f t="shared" si="5"/>
        <v>2.6666666666666665</v>
      </c>
      <c r="I7" s="7">
        <f t="shared" si="5"/>
        <v>3</v>
      </c>
      <c r="J7" s="7">
        <f t="shared" si="5"/>
        <v>3.3333333333333335</v>
      </c>
      <c r="K7" s="7">
        <f t="shared" si="5"/>
        <v>3.6666666666666665</v>
      </c>
      <c r="L7" s="7">
        <f t="shared" si="5"/>
        <v>4</v>
      </c>
      <c r="M7" s="7">
        <f t="shared" si="5"/>
        <v>4.333333333333333</v>
      </c>
      <c r="N7" s="7">
        <f t="shared" si="5"/>
        <v>4.666666666666667</v>
      </c>
      <c r="O7" s="7">
        <f t="shared" si="5"/>
        <v>5</v>
      </c>
      <c r="P7" s="7">
        <f t="shared" si="5"/>
        <v>5.333333333333333</v>
      </c>
      <c r="Q7" s="7">
        <f t="shared" si="5"/>
        <v>5.666666666666667</v>
      </c>
      <c r="R7" s="7">
        <f t="shared" si="5"/>
        <v>6</v>
      </c>
      <c r="S7" s="7">
        <f t="shared" si="5"/>
        <v>6.333333333333333</v>
      </c>
      <c r="T7" s="7">
        <f t="shared" si="5"/>
        <v>6.666666666666667</v>
      </c>
      <c r="U7" s="7">
        <f t="shared" si="5"/>
        <v>7</v>
      </c>
      <c r="V7" s="7">
        <f t="shared" si="5"/>
        <v>7.333333333333333</v>
      </c>
      <c r="W7" s="7">
        <f t="shared" si="5"/>
        <v>7.666666666666667</v>
      </c>
      <c r="X7" s="7">
        <f t="shared" si="5"/>
        <v>8</v>
      </c>
      <c r="Y7" s="7">
        <f t="shared" si="5"/>
        <v>8.3333333333333339</v>
      </c>
      <c r="Z7" s="7">
        <f t="shared" si="5"/>
        <v>8.6666666666666661</v>
      </c>
    </row>
    <row r="8" spans="1:26" x14ac:dyDescent="0.25">
      <c r="A8" s="5">
        <v>0.6</v>
      </c>
      <c r="B8" s="5" t="s">
        <v>1</v>
      </c>
      <c r="C8" s="7">
        <v>228</v>
      </c>
      <c r="D8" s="7">
        <v>292</v>
      </c>
      <c r="E8" s="7">
        <v>340</v>
      </c>
      <c r="F8" s="7">
        <v>388</v>
      </c>
      <c r="G8" s="7">
        <v>452</v>
      </c>
      <c r="H8" s="7">
        <v>500</v>
      </c>
      <c r="I8" s="7">
        <v>548</v>
      </c>
      <c r="J8" s="7">
        <v>680</v>
      </c>
      <c r="K8" s="7">
        <v>728</v>
      </c>
      <c r="L8" s="7">
        <v>776</v>
      </c>
      <c r="M8" s="7">
        <v>840</v>
      </c>
      <c r="N8" s="7">
        <v>888</v>
      </c>
      <c r="O8" s="7">
        <v>936</v>
      </c>
      <c r="P8" s="7">
        <v>1016</v>
      </c>
      <c r="Q8" s="7">
        <v>1064</v>
      </c>
      <c r="R8" s="7">
        <v>1112</v>
      </c>
      <c r="S8" s="7">
        <v>1176</v>
      </c>
      <c r="T8" s="7">
        <v>1224</v>
      </c>
      <c r="U8" s="7">
        <v>1272</v>
      </c>
      <c r="V8" s="7">
        <v>1336</v>
      </c>
      <c r="W8" s="7">
        <v>1384</v>
      </c>
      <c r="X8" s="7">
        <v>1432</v>
      </c>
      <c r="Y8" s="7">
        <v>1496</v>
      </c>
      <c r="Z8" s="7">
        <v>1544</v>
      </c>
    </row>
    <row r="9" spans="1:26" s="9" customFormat="1" x14ac:dyDescent="0.25">
      <c r="A9" s="9">
        <v>16</v>
      </c>
      <c r="B9" s="9" t="s">
        <v>2</v>
      </c>
      <c r="C9" s="10">
        <f>C1*16</f>
        <v>48</v>
      </c>
      <c r="D9" s="10">
        <f t="shared" ref="D9:Z9" si="6">D1*16</f>
        <v>64</v>
      </c>
      <c r="E9" s="10">
        <f t="shared" si="6"/>
        <v>80</v>
      </c>
      <c r="F9" s="10">
        <f t="shared" si="6"/>
        <v>96</v>
      </c>
      <c r="G9" s="10">
        <f t="shared" si="6"/>
        <v>112</v>
      </c>
      <c r="H9" s="10">
        <f t="shared" si="6"/>
        <v>128</v>
      </c>
      <c r="I9" s="10">
        <f t="shared" si="6"/>
        <v>144</v>
      </c>
      <c r="J9" s="10">
        <f t="shared" si="6"/>
        <v>160</v>
      </c>
      <c r="K9" s="10">
        <f t="shared" si="6"/>
        <v>176</v>
      </c>
      <c r="L9" s="10">
        <f t="shared" si="6"/>
        <v>192</v>
      </c>
      <c r="M9" s="10">
        <f t="shared" si="6"/>
        <v>208</v>
      </c>
      <c r="N9" s="10">
        <f t="shared" si="6"/>
        <v>224</v>
      </c>
      <c r="O9" s="10">
        <f t="shared" si="6"/>
        <v>240</v>
      </c>
      <c r="P9" s="10">
        <f t="shared" si="6"/>
        <v>256</v>
      </c>
      <c r="Q9" s="10">
        <f t="shared" si="6"/>
        <v>272</v>
      </c>
      <c r="R9" s="10">
        <f t="shared" si="6"/>
        <v>288</v>
      </c>
      <c r="S9" s="10">
        <f t="shared" si="6"/>
        <v>304</v>
      </c>
      <c r="T9" s="10">
        <f t="shared" si="6"/>
        <v>320</v>
      </c>
      <c r="U9" s="10">
        <f t="shared" si="6"/>
        <v>336</v>
      </c>
      <c r="V9" s="10">
        <f t="shared" si="6"/>
        <v>352</v>
      </c>
      <c r="W9" s="10">
        <f t="shared" si="6"/>
        <v>368</v>
      </c>
      <c r="X9" s="10">
        <f t="shared" si="6"/>
        <v>384</v>
      </c>
      <c r="Y9" s="10">
        <f t="shared" si="6"/>
        <v>400</v>
      </c>
      <c r="Z9" s="10">
        <f t="shared" si="6"/>
        <v>416</v>
      </c>
    </row>
    <row r="10" spans="1:26" s="9" customFormat="1" x14ac:dyDescent="0.25">
      <c r="A10" s="9">
        <v>16</v>
      </c>
      <c r="B10" s="9" t="s">
        <v>3</v>
      </c>
      <c r="C10" s="10">
        <f>C1*16</f>
        <v>48</v>
      </c>
      <c r="D10" s="10">
        <f t="shared" ref="D10:Z10" si="7">D1*16</f>
        <v>64</v>
      </c>
      <c r="E10" s="10">
        <f t="shared" si="7"/>
        <v>80</v>
      </c>
      <c r="F10" s="10">
        <f t="shared" si="7"/>
        <v>96</v>
      </c>
      <c r="G10" s="10">
        <f t="shared" si="7"/>
        <v>112</v>
      </c>
      <c r="H10" s="10">
        <f t="shared" si="7"/>
        <v>128</v>
      </c>
      <c r="I10" s="10">
        <f t="shared" si="7"/>
        <v>144</v>
      </c>
      <c r="J10" s="10">
        <f t="shared" si="7"/>
        <v>160</v>
      </c>
      <c r="K10" s="10">
        <f t="shared" si="7"/>
        <v>176</v>
      </c>
      <c r="L10" s="10">
        <f t="shared" si="7"/>
        <v>192</v>
      </c>
      <c r="M10" s="10">
        <f t="shared" si="7"/>
        <v>208</v>
      </c>
      <c r="N10" s="10">
        <f t="shared" si="7"/>
        <v>224</v>
      </c>
      <c r="O10" s="10">
        <f t="shared" si="7"/>
        <v>240</v>
      </c>
      <c r="P10" s="10">
        <f t="shared" si="7"/>
        <v>256</v>
      </c>
      <c r="Q10" s="10">
        <f t="shared" si="7"/>
        <v>272</v>
      </c>
      <c r="R10" s="10">
        <f t="shared" si="7"/>
        <v>288</v>
      </c>
      <c r="S10" s="10">
        <f t="shared" si="7"/>
        <v>304</v>
      </c>
      <c r="T10" s="10">
        <f t="shared" si="7"/>
        <v>320</v>
      </c>
      <c r="U10" s="10">
        <f t="shared" si="7"/>
        <v>336</v>
      </c>
      <c r="V10" s="10">
        <f t="shared" si="7"/>
        <v>352</v>
      </c>
      <c r="W10" s="10">
        <f t="shared" si="7"/>
        <v>368</v>
      </c>
      <c r="X10" s="10">
        <f t="shared" si="7"/>
        <v>384</v>
      </c>
      <c r="Y10" s="10">
        <f t="shared" si="7"/>
        <v>400</v>
      </c>
      <c r="Z10" s="10">
        <f t="shared" si="7"/>
        <v>416</v>
      </c>
    </row>
    <row r="11" spans="1:26" s="9" customFormat="1" x14ac:dyDescent="0.25">
      <c r="A11" s="9">
        <v>16</v>
      </c>
      <c r="B11" s="9" t="s">
        <v>3</v>
      </c>
      <c r="C11" s="10">
        <f>C1*16</f>
        <v>48</v>
      </c>
      <c r="D11" s="10">
        <f t="shared" ref="D11:Z11" si="8">D1*16</f>
        <v>64</v>
      </c>
      <c r="E11" s="10">
        <f t="shared" si="8"/>
        <v>80</v>
      </c>
      <c r="F11" s="10">
        <f t="shared" si="8"/>
        <v>96</v>
      </c>
      <c r="G11" s="10">
        <f t="shared" si="8"/>
        <v>112</v>
      </c>
      <c r="H11" s="10">
        <f t="shared" si="8"/>
        <v>128</v>
      </c>
      <c r="I11" s="10">
        <f t="shared" si="8"/>
        <v>144</v>
      </c>
      <c r="J11" s="10">
        <f t="shared" si="8"/>
        <v>160</v>
      </c>
      <c r="K11" s="10">
        <f t="shared" si="8"/>
        <v>176</v>
      </c>
      <c r="L11" s="10">
        <f t="shared" si="8"/>
        <v>192</v>
      </c>
      <c r="M11" s="10">
        <f t="shared" si="8"/>
        <v>208</v>
      </c>
      <c r="N11" s="10">
        <f t="shared" si="8"/>
        <v>224</v>
      </c>
      <c r="O11" s="10">
        <f t="shared" si="8"/>
        <v>240</v>
      </c>
      <c r="P11" s="10">
        <f t="shared" si="8"/>
        <v>256</v>
      </c>
      <c r="Q11" s="10">
        <f t="shared" si="8"/>
        <v>272</v>
      </c>
      <c r="R11" s="10">
        <f t="shared" si="8"/>
        <v>288</v>
      </c>
      <c r="S11" s="10">
        <f t="shared" si="8"/>
        <v>304</v>
      </c>
      <c r="T11" s="10">
        <f t="shared" si="8"/>
        <v>320</v>
      </c>
      <c r="U11" s="10">
        <f t="shared" si="8"/>
        <v>336</v>
      </c>
      <c r="V11" s="10">
        <f t="shared" si="8"/>
        <v>352</v>
      </c>
      <c r="W11" s="10">
        <f t="shared" si="8"/>
        <v>368</v>
      </c>
      <c r="X11" s="10">
        <f t="shared" si="8"/>
        <v>384</v>
      </c>
      <c r="Y11" s="10">
        <f t="shared" si="8"/>
        <v>400</v>
      </c>
      <c r="Z11" s="10">
        <f t="shared" si="8"/>
        <v>416</v>
      </c>
    </row>
    <row r="12" spans="1:26" s="9" customFormat="1" x14ac:dyDescent="0.25">
      <c r="A12" s="9">
        <v>16</v>
      </c>
      <c r="B12" s="9" t="s">
        <v>4</v>
      </c>
      <c r="C12" s="10">
        <v>16</v>
      </c>
      <c r="D12" s="10">
        <v>32</v>
      </c>
      <c r="E12" s="10">
        <v>32</v>
      </c>
      <c r="F12" s="10">
        <v>32</v>
      </c>
      <c r="G12" s="10">
        <v>48</v>
      </c>
      <c r="H12" s="10">
        <v>48</v>
      </c>
      <c r="I12" s="10">
        <v>48</v>
      </c>
      <c r="J12" s="10">
        <v>64</v>
      </c>
      <c r="K12" s="10">
        <v>64</v>
      </c>
      <c r="L12" s="10">
        <v>64</v>
      </c>
      <c r="M12" s="10">
        <v>80</v>
      </c>
      <c r="N12" s="10">
        <v>80</v>
      </c>
      <c r="O12" s="10">
        <v>80</v>
      </c>
      <c r="P12" s="10">
        <v>96</v>
      </c>
      <c r="Q12" s="10">
        <v>96</v>
      </c>
      <c r="R12" s="10">
        <v>96</v>
      </c>
      <c r="S12" s="10">
        <v>112</v>
      </c>
      <c r="T12" s="10">
        <v>112</v>
      </c>
      <c r="U12" s="10">
        <v>112</v>
      </c>
      <c r="V12" s="10">
        <v>128</v>
      </c>
      <c r="W12" s="10">
        <v>128</v>
      </c>
      <c r="X12" s="10">
        <v>128</v>
      </c>
      <c r="Y12" s="10">
        <v>144</v>
      </c>
      <c r="Z12" s="10">
        <v>144</v>
      </c>
    </row>
    <row r="13" spans="1:26" s="11" customFormat="1" x14ac:dyDescent="0.25">
      <c r="A13" s="11">
        <v>16</v>
      </c>
      <c r="B13" s="11" t="s">
        <v>5</v>
      </c>
      <c r="C13" s="12">
        <v>16</v>
      </c>
      <c r="D13" s="12">
        <v>16</v>
      </c>
      <c r="E13" s="12">
        <v>16</v>
      </c>
      <c r="F13" s="12">
        <v>16</v>
      </c>
      <c r="G13" s="12">
        <v>16</v>
      </c>
      <c r="H13" s="12">
        <v>16</v>
      </c>
      <c r="I13" s="12">
        <v>16</v>
      </c>
      <c r="J13" s="12">
        <v>16</v>
      </c>
      <c r="K13" s="12">
        <v>16</v>
      </c>
      <c r="L13" s="12">
        <v>16</v>
      </c>
      <c r="M13" s="12">
        <v>16</v>
      </c>
      <c r="N13" s="12">
        <v>16</v>
      </c>
      <c r="O13" s="12">
        <v>16</v>
      </c>
      <c r="P13" s="12">
        <v>16</v>
      </c>
      <c r="Q13" s="12">
        <v>16</v>
      </c>
      <c r="R13" s="12">
        <v>16</v>
      </c>
      <c r="S13" s="12">
        <v>16</v>
      </c>
      <c r="T13" s="12">
        <v>16</v>
      </c>
      <c r="U13" s="12">
        <v>16</v>
      </c>
      <c r="V13" s="12">
        <v>16</v>
      </c>
      <c r="W13" s="12">
        <v>16</v>
      </c>
      <c r="X13" s="12">
        <v>16</v>
      </c>
      <c r="Y13" s="12">
        <v>16</v>
      </c>
      <c r="Z13" s="12">
        <v>16</v>
      </c>
    </row>
    <row r="14" spans="1:26" s="11" customFormat="1" x14ac:dyDescent="0.25">
      <c r="A14" s="11">
        <v>12</v>
      </c>
      <c r="B14" s="11" t="s">
        <v>6</v>
      </c>
      <c r="C14" s="12">
        <v>12</v>
      </c>
      <c r="D14" s="12">
        <v>12</v>
      </c>
      <c r="E14" s="12">
        <v>12</v>
      </c>
      <c r="F14" s="12">
        <v>12</v>
      </c>
      <c r="G14" s="12">
        <v>12</v>
      </c>
      <c r="H14" s="12">
        <v>12</v>
      </c>
      <c r="I14" s="12">
        <v>12</v>
      </c>
      <c r="J14" s="12">
        <v>12</v>
      </c>
      <c r="K14" s="12">
        <v>12</v>
      </c>
      <c r="L14" s="12">
        <v>12</v>
      </c>
      <c r="M14" s="12">
        <v>12</v>
      </c>
      <c r="N14" s="12">
        <v>12</v>
      </c>
      <c r="O14" s="12">
        <v>12</v>
      </c>
      <c r="P14" s="12">
        <v>12</v>
      </c>
      <c r="Q14" s="12">
        <v>12</v>
      </c>
      <c r="R14" s="12">
        <v>12</v>
      </c>
      <c r="S14" s="12">
        <v>12</v>
      </c>
      <c r="T14" s="12">
        <v>12</v>
      </c>
      <c r="U14" s="12">
        <v>12</v>
      </c>
      <c r="V14" s="12">
        <v>12</v>
      </c>
      <c r="W14" s="12">
        <v>12</v>
      </c>
      <c r="X14" s="12">
        <v>12</v>
      </c>
      <c r="Y14" s="12">
        <v>12</v>
      </c>
      <c r="Z14" s="12">
        <v>12</v>
      </c>
    </row>
    <row r="15" spans="1:26" s="11" customFormat="1" x14ac:dyDescent="0.25">
      <c r="A15" s="11">
        <v>20</v>
      </c>
      <c r="B15" s="11" t="s">
        <v>7</v>
      </c>
      <c r="C15" s="12">
        <v>20</v>
      </c>
      <c r="D15" s="12">
        <v>20</v>
      </c>
      <c r="E15" s="12">
        <v>20</v>
      </c>
      <c r="F15" s="12">
        <v>20</v>
      </c>
      <c r="G15" s="12">
        <v>20</v>
      </c>
      <c r="H15" s="12">
        <v>20</v>
      </c>
      <c r="I15" s="12">
        <v>20</v>
      </c>
      <c r="J15" s="12">
        <v>20</v>
      </c>
      <c r="K15" s="12">
        <v>20</v>
      </c>
      <c r="L15" s="12">
        <v>20</v>
      </c>
      <c r="M15" s="12">
        <v>20</v>
      </c>
      <c r="N15" s="12">
        <v>20</v>
      </c>
      <c r="O15" s="12">
        <v>20</v>
      </c>
      <c r="P15" s="12">
        <v>20</v>
      </c>
      <c r="Q15" s="12">
        <v>20</v>
      </c>
      <c r="R15" s="12">
        <v>20</v>
      </c>
      <c r="S15" s="12">
        <v>20</v>
      </c>
      <c r="T15" s="12">
        <v>20</v>
      </c>
      <c r="U15" s="12">
        <v>20</v>
      </c>
      <c r="V15" s="12">
        <v>20</v>
      </c>
      <c r="W15" s="12">
        <v>20</v>
      </c>
      <c r="X15" s="12">
        <v>20</v>
      </c>
      <c r="Y15" s="12">
        <v>20</v>
      </c>
      <c r="Z15" s="12">
        <v>20</v>
      </c>
    </row>
    <row r="16" spans="1:26" s="13" customFormat="1" x14ac:dyDescent="0.25">
      <c r="A16" s="13">
        <v>20</v>
      </c>
      <c r="B16" s="13" t="s">
        <v>8</v>
      </c>
      <c r="C16" s="14">
        <v>20</v>
      </c>
      <c r="D16" s="14">
        <v>20</v>
      </c>
      <c r="E16" s="14">
        <v>20</v>
      </c>
      <c r="F16" s="14">
        <v>20</v>
      </c>
      <c r="G16" s="14">
        <v>20</v>
      </c>
      <c r="H16" s="14">
        <v>40</v>
      </c>
      <c r="I16" s="14">
        <v>40</v>
      </c>
      <c r="J16" s="14">
        <v>40</v>
      </c>
      <c r="K16" s="14">
        <v>40</v>
      </c>
      <c r="L16" s="14">
        <v>60</v>
      </c>
      <c r="M16" s="14">
        <v>60</v>
      </c>
      <c r="N16" s="14">
        <v>60</v>
      </c>
      <c r="O16" s="14">
        <v>60</v>
      </c>
      <c r="P16" s="14">
        <v>60</v>
      </c>
      <c r="Q16" s="14">
        <v>60</v>
      </c>
      <c r="R16" s="14">
        <v>60</v>
      </c>
      <c r="S16" s="14">
        <v>60</v>
      </c>
      <c r="T16" s="14">
        <v>60</v>
      </c>
      <c r="U16" s="14">
        <v>60</v>
      </c>
      <c r="V16" s="14">
        <v>60</v>
      </c>
      <c r="W16" s="14">
        <v>60</v>
      </c>
      <c r="X16" s="14">
        <v>60</v>
      </c>
      <c r="Y16" s="14">
        <v>60</v>
      </c>
      <c r="Z16" s="14">
        <v>60</v>
      </c>
    </row>
    <row r="17" spans="1:26" x14ac:dyDescent="0.25">
      <c r="B17" s="5" t="s">
        <v>25</v>
      </c>
      <c r="C17" s="7">
        <v>107.8</v>
      </c>
      <c r="D17" s="7">
        <v>139.86426666666668</v>
      </c>
      <c r="E17" s="7">
        <v>167.70986666666678</v>
      </c>
      <c r="F17" s="7">
        <v>194.65706666666674</v>
      </c>
      <c r="G17" s="7">
        <v>229.14133333333336</v>
      </c>
      <c r="H17" s="7">
        <v>256.98693333333335</v>
      </c>
      <c r="I17" s="7">
        <v>284.75813333333338</v>
      </c>
      <c r="J17" s="7">
        <v>349.77573333333351</v>
      </c>
      <c r="K17" s="7">
        <v>377.36533333333347</v>
      </c>
      <c r="L17" s="7">
        <v>405.16453333333351</v>
      </c>
      <c r="M17" s="7">
        <v>439.14879999999999</v>
      </c>
      <c r="N17" s="7">
        <v>466.99440000000004</v>
      </c>
      <c r="O17" s="7">
        <v>494.79359999999997</v>
      </c>
      <c r="P17" s="7">
        <v>540.3885333333335</v>
      </c>
      <c r="Q17" s="7">
        <v>568.23413333333349</v>
      </c>
      <c r="R17" s="7">
        <v>596.00533333333351</v>
      </c>
      <c r="S17" s="7">
        <v>626.4896</v>
      </c>
      <c r="T17" s="7">
        <v>654.3352000000001</v>
      </c>
      <c r="U17" s="7">
        <v>681.87840000000017</v>
      </c>
      <c r="V17" s="7">
        <v>717.06266666666693</v>
      </c>
      <c r="W17" s="7">
        <v>744.90826666666715</v>
      </c>
      <c r="X17" s="7">
        <v>770.70746666666696</v>
      </c>
      <c r="Y17" s="7">
        <v>806.24405333333345</v>
      </c>
      <c r="Z17" s="7">
        <v>833.18149333333361</v>
      </c>
    </row>
    <row r="18" spans="1:26" x14ac:dyDescent="0.25">
      <c r="A18" s="5">
        <v>8</v>
      </c>
      <c r="B18" s="5" t="s">
        <v>9</v>
      </c>
      <c r="C18" s="7">
        <v>7.5</v>
      </c>
      <c r="D18" s="7">
        <v>7.5</v>
      </c>
      <c r="E18" s="7">
        <v>7.5</v>
      </c>
      <c r="F18" s="7">
        <v>11.5</v>
      </c>
      <c r="G18" s="7">
        <v>11.5</v>
      </c>
      <c r="H18" s="7">
        <v>11.5</v>
      </c>
      <c r="I18" s="7">
        <v>15.5</v>
      </c>
      <c r="J18" s="7">
        <v>15.5</v>
      </c>
      <c r="K18" s="7">
        <v>15.5</v>
      </c>
      <c r="L18" s="7">
        <v>19.5</v>
      </c>
      <c r="M18" s="7">
        <v>19.5</v>
      </c>
      <c r="N18" s="7">
        <v>19.5</v>
      </c>
      <c r="O18" s="7">
        <v>23.5</v>
      </c>
      <c r="P18" s="7">
        <v>23.5</v>
      </c>
      <c r="Q18" s="7">
        <v>23.5</v>
      </c>
      <c r="R18" s="7">
        <v>27.5</v>
      </c>
      <c r="S18" s="7">
        <v>27.5</v>
      </c>
      <c r="T18" s="7">
        <v>27.5</v>
      </c>
      <c r="U18" s="7">
        <v>31.5</v>
      </c>
      <c r="V18" s="7">
        <v>31.5</v>
      </c>
      <c r="W18" s="7">
        <v>31.5</v>
      </c>
      <c r="X18" s="7">
        <v>35.5</v>
      </c>
      <c r="Y18" s="7">
        <v>35.5</v>
      </c>
      <c r="Z18" s="7">
        <v>35.5</v>
      </c>
    </row>
    <row r="19" spans="1:26" x14ac:dyDescent="0.25">
      <c r="A19" s="5">
        <v>1.2</v>
      </c>
      <c r="B19" s="5" t="s">
        <v>10</v>
      </c>
      <c r="C19" s="7">
        <v>15.5</v>
      </c>
      <c r="D19" s="7">
        <f>($C19/3)+C19</f>
        <v>20.666666666666668</v>
      </c>
      <c r="E19" s="7">
        <f>($C19/3)+D19</f>
        <v>25.833333333333336</v>
      </c>
      <c r="F19" s="7">
        <f t="shared" ref="F19:Z19" si="9">($C19/3)+E19</f>
        <v>31.000000000000004</v>
      </c>
      <c r="G19" s="7">
        <f t="shared" si="9"/>
        <v>36.166666666666671</v>
      </c>
      <c r="H19" s="7">
        <f t="shared" si="9"/>
        <v>41.333333333333336</v>
      </c>
      <c r="I19" s="7">
        <f t="shared" si="9"/>
        <v>46.5</v>
      </c>
      <c r="J19" s="7">
        <f t="shared" si="9"/>
        <v>51.666666666666664</v>
      </c>
      <c r="K19" s="7">
        <f t="shared" si="9"/>
        <v>56.833333333333329</v>
      </c>
      <c r="L19" s="7">
        <f t="shared" si="9"/>
        <v>61.999999999999993</v>
      </c>
      <c r="M19" s="7">
        <f t="shared" si="9"/>
        <v>67.166666666666657</v>
      </c>
      <c r="N19" s="7">
        <f t="shared" si="9"/>
        <v>72.333333333333329</v>
      </c>
      <c r="O19" s="7">
        <f t="shared" si="9"/>
        <v>77.5</v>
      </c>
      <c r="P19" s="7">
        <f t="shared" si="9"/>
        <v>82.666666666666671</v>
      </c>
      <c r="Q19" s="7">
        <f t="shared" si="9"/>
        <v>87.833333333333343</v>
      </c>
      <c r="R19" s="7">
        <f t="shared" si="9"/>
        <v>93.000000000000014</v>
      </c>
      <c r="S19" s="7">
        <f t="shared" si="9"/>
        <v>98.166666666666686</v>
      </c>
      <c r="T19" s="7">
        <f t="shared" si="9"/>
        <v>103.33333333333336</v>
      </c>
      <c r="U19" s="7">
        <f t="shared" si="9"/>
        <v>108.50000000000003</v>
      </c>
      <c r="V19" s="7">
        <f t="shared" si="9"/>
        <v>113.6666666666667</v>
      </c>
      <c r="W19" s="7">
        <f t="shared" si="9"/>
        <v>118.83333333333337</v>
      </c>
      <c r="X19" s="7">
        <f t="shared" si="9"/>
        <v>124.00000000000004</v>
      </c>
      <c r="Y19" s="7">
        <f t="shared" si="9"/>
        <v>129.16666666666671</v>
      </c>
      <c r="Z19" s="7">
        <f t="shared" si="9"/>
        <v>134.33333333333337</v>
      </c>
    </row>
    <row r="20" spans="1:26" x14ac:dyDescent="0.25">
      <c r="A20" s="5">
        <v>12</v>
      </c>
      <c r="B20" s="5" t="s">
        <v>11</v>
      </c>
      <c r="C20" s="7">
        <v>12</v>
      </c>
      <c r="D20" s="7">
        <v>12</v>
      </c>
      <c r="E20" s="7">
        <v>12</v>
      </c>
      <c r="F20" s="7">
        <v>12</v>
      </c>
      <c r="G20" s="7">
        <v>12</v>
      </c>
      <c r="H20" s="7">
        <v>24</v>
      </c>
      <c r="I20" s="7">
        <v>24</v>
      </c>
      <c r="J20" s="7">
        <v>24</v>
      </c>
      <c r="K20" s="7">
        <v>24</v>
      </c>
      <c r="L20" s="7">
        <v>36</v>
      </c>
      <c r="M20" s="7">
        <v>36</v>
      </c>
      <c r="N20" s="7">
        <v>36</v>
      </c>
      <c r="O20" s="7">
        <v>36</v>
      </c>
      <c r="P20" s="7">
        <v>36</v>
      </c>
      <c r="Q20" s="7">
        <v>36</v>
      </c>
      <c r="R20" s="7">
        <v>36</v>
      </c>
      <c r="S20" s="7">
        <v>36</v>
      </c>
      <c r="T20" s="7">
        <v>36</v>
      </c>
      <c r="U20" s="7">
        <v>36</v>
      </c>
      <c r="V20" s="7">
        <v>36</v>
      </c>
      <c r="W20" s="7">
        <v>36</v>
      </c>
      <c r="X20" s="7">
        <v>36</v>
      </c>
      <c r="Y20" s="7">
        <v>36</v>
      </c>
      <c r="Z20" s="7">
        <v>36</v>
      </c>
    </row>
    <row r="21" spans="1:26" s="15" customFormat="1" x14ac:dyDescent="0.25">
      <c r="A21" s="15">
        <v>4</v>
      </c>
      <c r="B21" s="15" t="s">
        <v>12</v>
      </c>
      <c r="C21" s="16">
        <v>4</v>
      </c>
      <c r="D21" s="16">
        <v>4</v>
      </c>
      <c r="E21" s="16">
        <v>4</v>
      </c>
      <c r="F21" s="16">
        <v>4</v>
      </c>
      <c r="G21" s="16">
        <v>4</v>
      </c>
      <c r="H21" s="16">
        <v>4</v>
      </c>
      <c r="I21" s="16">
        <v>4</v>
      </c>
      <c r="J21" s="16">
        <v>4</v>
      </c>
      <c r="K21" s="16">
        <v>4</v>
      </c>
      <c r="L21" s="16">
        <v>8</v>
      </c>
      <c r="M21" s="16">
        <v>8</v>
      </c>
      <c r="N21" s="16">
        <v>8</v>
      </c>
      <c r="O21" s="16">
        <v>8</v>
      </c>
      <c r="P21" s="16">
        <v>8</v>
      </c>
      <c r="Q21" s="16">
        <v>8</v>
      </c>
      <c r="R21" s="16">
        <v>8</v>
      </c>
      <c r="S21" s="16">
        <v>8</v>
      </c>
      <c r="T21" s="16">
        <v>8</v>
      </c>
      <c r="U21" s="16">
        <v>8</v>
      </c>
      <c r="V21" s="16">
        <v>8</v>
      </c>
      <c r="W21" s="16">
        <v>8</v>
      </c>
      <c r="X21" s="16">
        <v>8</v>
      </c>
      <c r="Y21" s="16">
        <v>8</v>
      </c>
      <c r="Z21" s="16">
        <v>8</v>
      </c>
    </row>
    <row r="22" spans="1:26" s="15" customFormat="1" x14ac:dyDescent="0.25">
      <c r="A22" s="15">
        <v>4</v>
      </c>
      <c r="B22" s="15" t="s">
        <v>13</v>
      </c>
      <c r="C22" s="16">
        <v>4</v>
      </c>
      <c r="D22" s="16">
        <f>($C22/3)+C22</f>
        <v>5.333333333333333</v>
      </c>
      <c r="E22" s="16">
        <f>($C22/3)+D22</f>
        <v>6.6666666666666661</v>
      </c>
      <c r="F22" s="16">
        <f t="shared" ref="F22:Z22" si="10">($C22/3)+E22</f>
        <v>7.9999999999999991</v>
      </c>
      <c r="G22" s="16">
        <f t="shared" si="10"/>
        <v>9.3333333333333321</v>
      </c>
      <c r="H22" s="16">
        <f t="shared" si="10"/>
        <v>10.666666666666666</v>
      </c>
      <c r="I22" s="16">
        <f t="shared" si="10"/>
        <v>12</v>
      </c>
      <c r="J22" s="16">
        <f t="shared" si="10"/>
        <v>13.333333333333334</v>
      </c>
      <c r="K22" s="16">
        <f t="shared" si="10"/>
        <v>14.666666666666668</v>
      </c>
      <c r="L22" s="16">
        <f t="shared" si="10"/>
        <v>16</v>
      </c>
      <c r="M22" s="16">
        <f t="shared" si="10"/>
        <v>17.333333333333332</v>
      </c>
      <c r="N22" s="16">
        <f t="shared" si="10"/>
        <v>18.666666666666664</v>
      </c>
      <c r="O22" s="16">
        <f t="shared" si="10"/>
        <v>19.999999999999996</v>
      </c>
      <c r="P22" s="16">
        <f t="shared" si="10"/>
        <v>21.333333333333329</v>
      </c>
      <c r="Q22" s="16">
        <f t="shared" si="10"/>
        <v>22.666666666666661</v>
      </c>
      <c r="R22" s="16">
        <f t="shared" si="10"/>
        <v>23.999999999999993</v>
      </c>
      <c r="S22" s="16">
        <f t="shared" si="10"/>
        <v>25.333333333333325</v>
      </c>
      <c r="T22" s="16">
        <f t="shared" si="10"/>
        <v>26.666666666666657</v>
      </c>
      <c r="U22" s="16">
        <f t="shared" si="10"/>
        <v>27.999999999999989</v>
      </c>
      <c r="V22" s="16">
        <f t="shared" si="10"/>
        <v>29.333333333333321</v>
      </c>
      <c r="W22" s="16">
        <f t="shared" si="10"/>
        <v>30.666666666666654</v>
      </c>
      <c r="X22" s="16">
        <f t="shared" si="10"/>
        <v>31.999999999999986</v>
      </c>
      <c r="Y22" s="16">
        <f t="shared" si="10"/>
        <v>33.333333333333321</v>
      </c>
      <c r="Z22" s="16">
        <f t="shared" si="10"/>
        <v>34.666666666666657</v>
      </c>
    </row>
    <row r="23" spans="1:26" s="15" customFormat="1" x14ac:dyDescent="0.25">
      <c r="A23" s="15">
        <v>1.8</v>
      </c>
      <c r="B23" s="15" t="s">
        <v>14</v>
      </c>
      <c r="C23" s="16">
        <v>1.8</v>
      </c>
      <c r="D23" s="16">
        <f>($C23/3)+C23</f>
        <v>2.4</v>
      </c>
      <c r="E23" s="16">
        <f t="shared" ref="E23:Z23" si="11">($C23/3)+D23</f>
        <v>3</v>
      </c>
      <c r="F23" s="16">
        <f t="shared" si="11"/>
        <v>3.6</v>
      </c>
      <c r="G23" s="16">
        <f t="shared" si="11"/>
        <v>4.2</v>
      </c>
      <c r="H23" s="16">
        <f t="shared" si="11"/>
        <v>4.8</v>
      </c>
      <c r="I23" s="16">
        <f t="shared" si="11"/>
        <v>5.3999999999999995</v>
      </c>
      <c r="J23" s="16">
        <f t="shared" si="11"/>
        <v>5.9999999999999991</v>
      </c>
      <c r="K23" s="16">
        <f t="shared" si="11"/>
        <v>6.5999999999999988</v>
      </c>
      <c r="L23" s="16">
        <f t="shared" si="11"/>
        <v>7.1999999999999984</v>
      </c>
      <c r="M23" s="16">
        <f t="shared" si="11"/>
        <v>7.799999999999998</v>
      </c>
      <c r="N23" s="16">
        <f t="shared" si="11"/>
        <v>8.3999999999999986</v>
      </c>
      <c r="O23" s="16">
        <f t="shared" si="11"/>
        <v>8.9999999999999982</v>
      </c>
      <c r="P23" s="16">
        <f t="shared" si="11"/>
        <v>9.5999999999999979</v>
      </c>
      <c r="Q23" s="16">
        <f t="shared" si="11"/>
        <v>10.199999999999998</v>
      </c>
      <c r="R23" s="16">
        <f t="shared" si="11"/>
        <v>10.799999999999997</v>
      </c>
      <c r="S23" s="16">
        <f t="shared" si="11"/>
        <v>11.399999999999997</v>
      </c>
      <c r="T23" s="16">
        <f t="shared" si="11"/>
        <v>11.999999999999996</v>
      </c>
      <c r="U23" s="16">
        <f t="shared" si="11"/>
        <v>12.599999999999996</v>
      </c>
      <c r="V23" s="16">
        <f t="shared" si="11"/>
        <v>13.199999999999996</v>
      </c>
      <c r="W23" s="16">
        <f t="shared" si="11"/>
        <v>13.799999999999995</v>
      </c>
      <c r="X23" s="16">
        <f t="shared" si="11"/>
        <v>14.399999999999995</v>
      </c>
      <c r="Y23" s="16">
        <f t="shared" si="11"/>
        <v>14.999999999999995</v>
      </c>
      <c r="Z23" s="16">
        <f t="shared" si="11"/>
        <v>15.599999999999994</v>
      </c>
    </row>
    <row r="24" spans="1:26" s="17" customFormat="1" x14ac:dyDescent="0.25">
      <c r="B24" s="17" t="s">
        <v>15</v>
      </c>
      <c r="C24" s="18">
        <f t="shared" ref="C24:Z24" si="12">SUM(C9:C23)</f>
        <v>380.6</v>
      </c>
      <c r="D24" s="18">
        <f t="shared" si="12"/>
        <v>483.76426666666669</v>
      </c>
      <c r="E24" s="18">
        <f t="shared" si="12"/>
        <v>566.70986666666681</v>
      </c>
      <c r="F24" s="18">
        <f t="shared" si="12"/>
        <v>652.75706666666679</v>
      </c>
      <c r="G24" s="18">
        <f t="shared" si="12"/>
        <v>758.34133333333341</v>
      </c>
      <c r="H24" s="18">
        <f t="shared" si="12"/>
        <v>873.28693333333331</v>
      </c>
      <c r="I24" s="18">
        <f t="shared" si="12"/>
        <v>960.15813333333335</v>
      </c>
      <c r="J24" s="18">
        <f t="shared" si="12"/>
        <v>1096.2757333333334</v>
      </c>
      <c r="K24" s="18">
        <f t="shared" si="12"/>
        <v>1178.9653333333333</v>
      </c>
      <c r="L24" s="18">
        <f t="shared" si="12"/>
        <v>1301.8645333333336</v>
      </c>
      <c r="M24" s="18">
        <f t="shared" si="12"/>
        <v>1406.9487999999999</v>
      </c>
      <c r="N24" s="18">
        <f t="shared" si="12"/>
        <v>1489.8944000000001</v>
      </c>
      <c r="O24" s="18">
        <f t="shared" si="12"/>
        <v>1576.7936</v>
      </c>
      <c r="P24" s="18">
        <f t="shared" si="12"/>
        <v>1693.4885333333334</v>
      </c>
      <c r="Q24" s="18">
        <f t="shared" si="12"/>
        <v>1776.4341333333334</v>
      </c>
      <c r="R24" s="18">
        <f t="shared" si="12"/>
        <v>1863.3053333333335</v>
      </c>
      <c r="S24" s="18">
        <f t="shared" si="12"/>
        <v>1964.8896</v>
      </c>
      <c r="T24" s="18">
        <f t="shared" si="12"/>
        <v>2047.8352</v>
      </c>
      <c r="U24" s="18">
        <f t="shared" si="12"/>
        <v>2134.4784</v>
      </c>
      <c r="V24" s="18">
        <f t="shared" si="12"/>
        <v>2240.762666666667</v>
      </c>
      <c r="W24" s="18">
        <f t="shared" si="12"/>
        <v>2323.7082666666674</v>
      </c>
      <c r="X24" s="18">
        <f t="shared" si="12"/>
        <v>2408.6074666666668</v>
      </c>
      <c r="Y24" s="18">
        <f t="shared" si="12"/>
        <v>2515.2440533333333</v>
      </c>
      <c r="Z24" s="18">
        <f t="shared" si="12"/>
        <v>2597.2814933333334</v>
      </c>
    </row>
    <row r="25" spans="1:26" x14ac:dyDescent="0.25"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x14ac:dyDescent="0.25">
      <c r="B26" s="5" t="s">
        <v>16</v>
      </c>
      <c r="C26" s="7">
        <v>126.66</v>
      </c>
      <c r="D26" s="7">
        <v>126.66</v>
      </c>
      <c r="E26" s="7">
        <v>126.66</v>
      </c>
      <c r="F26" s="7">
        <v>126.66</v>
      </c>
      <c r="G26" s="7">
        <v>126.66</v>
      </c>
      <c r="H26" s="7">
        <v>126.66</v>
      </c>
      <c r="I26" s="7">
        <v>126.66</v>
      </c>
      <c r="J26" s="7">
        <v>126.66</v>
      </c>
      <c r="K26" s="7">
        <v>126.66</v>
      </c>
      <c r="L26" s="7">
        <v>126.66</v>
      </c>
      <c r="M26" s="7">
        <v>126.66</v>
      </c>
      <c r="N26" s="7">
        <v>126.66</v>
      </c>
      <c r="O26" s="7">
        <v>126.66</v>
      </c>
      <c r="P26" s="7">
        <v>126.66</v>
      </c>
      <c r="Q26" s="7">
        <v>126.66</v>
      </c>
      <c r="R26" s="7">
        <v>126.66</v>
      </c>
      <c r="S26" s="7">
        <v>126.66</v>
      </c>
      <c r="T26" s="7">
        <v>126.66</v>
      </c>
      <c r="U26" s="7">
        <v>126.66</v>
      </c>
      <c r="V26" s="7">
        <v>126.66</v>
      </c>
      <c r="W26" s="7">
        <v>126.66</v>
      </c>
      <c r="X26" s="7">
        <v>126.66</v>
      </c>
      <c r="Y26" s="7">
        <v>126.66</v>
      </c>
      <c r="Z26" s="7">
        <v>126.66</v>
      </c>
    </row>
    <row r="27" spans="1:26" x14ac:dyDescent="0.25">
      <c r="B27" s="1" t="s">
        <v>18</v>
      </c>
      <c r="C27" s="7">
        <f t="shared" ref="C27:Z27" si="13">C1*C26</f>
        <v>379.98</v>
      </c>
      <c r="D27" s="7">
        <f t="shared" si="13"/>
        <v>506.64</v>
      </c>
      <c r="E27" s="7">
        <f t="shared" si="13"/>
        <v>633.29999999999995</v>
      </c>
      <c r="F27" s="7">
        <f t="shared" si="13"/>
        <v>759.96</v>
      </c>
      <c r="G27" s="7">
        <f t="shared" si="13"/>
        <v>886.62</v>
      </c>
      <c r="H27" s="7">
        <f t="shared" si="13"/>
        <v>1013.28</v>
      </c>
      <c r="I27" s="7">
        <f t="shared" si="13"/>
        <v>1139.94</v>
      </c>
      <c r="J27" s="7">
        <f t="shared" si="13"/>
        <v>1266.5999999999999</v>
      </c>
      <c r="K27" s="7">
        <f t="shared" si="13"/>
        <v>1393.26</v>
      </c>
      <c r="L27" s="7">
        <f t="shared" si="13"/>
        <v>1519.92</v>
      </c>
      <c r="M27" s="7">
        <f t="shared" si="13"/>
        <v>1646.58</v>
      </c>
      <c r="N27" s="7">
        <f t="shared" si="13"/>
        <v>1773.24</v>
      </c>
      <c r="O27" s="7">
        <f t="shared" si="13"/>
        <v>1899.8999999999999</v>
      </c>
      <c r="P27" s="7">
        <f t="shared" si="13"/>
        <v>2026.56</v>
      </c>
      <c r="Q27" s="7">
        <f t="shared" si="13"/>
        <v>2153.2199999999998</v>
      </c>
      <c r="R27" s="7">
        <f t="shared" si="13"/>
        <v>2279.88</v>
      </c>
      <c r="S27" s="7">
        <f t="shared" si="13"/>
        <v>2406.54</v>
      </c>
      <c r="T27" s="7">
        <f t="shared" si="13"/>
        <v>2533.1999999999998</v>
      </c>
      <c r="U27" s="7">
        <f t="shared" si="13"/>
        <v>2659.86</v>
      </c>
      <c r="V27" s="7">
        <f t="shared" si="13"/>
        <v>2786.52</v>
      </c>
      <c r="W27" s="7">
        <f t="shared" si="13"/>
        <v>2913.18</v>
      </c>
      <c r="X27" s="7">
        <f t="shared" si="13"/>
        <v>3039.84</v>
      </c>
      <c r="Y27" s="7">
        <f t="shared" si="13"/>
        <v>3166.5</v>
      </c>
      <c r="Z27" s="7">
        <f t="shared" si="13"/>
        <v>3293.16</v>
      </c>
    </row>
    <row r="28" spans="1:26" x14ac:dyDescent="0.25"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x14ac:dyDescent="0.25"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x14ac:dyDescent="0.25"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x14ac:dyDescent="0.25">
      <c r="B31" s="5" t="s">
        <v>17</v>
      </c>
      <c r="C31" s="7"/>
      <c r="D31" s="7">
        <f t="shared" ref="D31:Z31" si="14">D27-D24</f>
        <v>22.875733333333301</v>
      </c>
      <c r="E31" s="7">
        <f t="shared" si="14"/>
        <v>66.590133333333142</v>
      </c>
      <c r="F31" s="7">
        <f t="shared" si="14"/>
        <v>107.20293333333325</v>
      </c>
      <c r="G31" s="7">
        <f t="shared" si="14"/>
        <v>128.2786666666666</v>
      </c>
      <c r="H31" s="7">
        <f t="shared" si="14"/>
        <v>139.99306666666666</v>
      </c>
      <c r="I31" s="7">
        <f t="shared" si="14"/>
        <v>179.7818666666667</v>
      </c>
      <c r="J31" s="7">
        <f t="shared" si="14"/>
        <v>170.32426666666652</v>
      </c>
      <c r="K31" s="7">
        <f t="shared" si="14"/>
        <v>214.29466666666667</v>
      </c>
      <c r="L31" s="7">
        <f t="shared" si="14"/>
        <v>218.05546666666646</v>
      </c>
      <c r="M31" s="7">
        <f t="shared" si="14"/>
        <v>239.63120000000004</v>
      </c>
      <c r="N31" s="7">
        <f t="shared" si="14"/>
        <v>283.34559999999988</v>
      </c>
      <c r="O31" s="7">
        <f t="shared" si="14"/>
        <v>323.10639999999989</v>
      </c>
      <c r="P31" s="7">
        <f t="shared" si="14"/>
        <v>333.07146666666654</v>
      </c>
      <c r="Q31" s="7">
        <f t="shared" si="14"/>
        <v>376.78586666666638</v>
      </c>
      <c r="R31" s="7">
        <f t="shared" si="14"/>
        <v>416.57466666666664</v>
      </c>
      <c r="S31" s="7">
        <f t="shared" si="14"/>
        <v>441.65039999999999</v>
      </c>
      <c r="T31" s="7">
        <f t="shared" si="14"/>
        <v>485.36479999999983</v>
      </c>
      <c r="U31" s="7">
        <f t="shared" si="14"/>
        <v>525.38160000000016</v>
      </c>
      <c r="V31" s="7">
        <f t="shared" si="14"/>
        <v>545.75733333333301</v>
      </c>
      <c r="W31" s="7">
        <f t="shared" si="14"/>
        <v>589.47173333333239</v>
      </c>
      <c r="X31" s="7">
        <f t="shared" si="14"/>
        <v>631.23253333333332</v>
      </c>
      <c r="Y31" s="7">
        <f t="shared" si="14"/>
        <v>651.25594666666666</v>
      </c>
      <c r="Z31" s="7">
        <f t="shared" si="14"/>
        <v>695.87850666666645</v>
      </c>
    </row>
    <row r="32" spans="1:26" s="19" customFormat="1" x14ac:dyDescent="0.25">
      <c r="B32" s="20" t="s">
        <v>26</v>
      </c>
      <c r="C32" s="19">
        <v>1</v>
      </c>
      <c r="D32" s="19">
        <v>1</v>
      </c>
      <c r="E32" s="19">
        <v>0.9</v>
      </c>
      <c r="F32" s="19">
        <v>0.9</v>
      </c>
      <c r="G32" s="19">
        <v>0.83</v>
      </c>
      <c r="H32" s="19">
        <v>0.83</v>
      </c>
      <c r="I32" s="19">
        <v>0.83</v>
      </c>
      <c r="J32" s="19">
        <v>0.83</v>
      </c>
      <c r="K32" s="19">
        <v>0.83</v>
      </c>
      <c r="L32" s="19">
        <v>0.83</v>
      </c>
      <c r="M32" s="19">
        <v>0.83</v>
      </c>
      <c r="N32" s="19">
        <v>0.8</v>
      </c>
      <c r="O32" s="19">
        <v>0.8</v>
      </c>
      <c r="P32" s="19">
        <v>0.8</v>
      </c>
      <c r="Q32" s="19">
        <v>0.8</v>
      </c>
      <c r="R32" s="19">
        <v>0.8</v>
      </c>
      <c r="S32" s="19">
        <v>0.8</v>
      </c>
      <c r="T32" s="19">
        <v>0.75</v>
      </c>
      <c r="U32" s="19">
        <v>0.75</v>
      </c>
      <c r="V32" s="19">
        <v>0.75</v>
      </c>
      <c r="W32" s="19">
        <v>0.75</v>
      </c>
      <c r="X32" s="19">
        <v>0.75</v>
      </c>
      <c r="Y32" s="19">
        <v>0.75</v>
      </c>
      <c r="Z32" s="19">
        <v>0.75</v>
      </c>
    </row>
    <row r="34" spans="1:23" s="22" customFormat="1" ht="11.25" x14ac:dyDescent="0.2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</row>
  </sheetData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Külli Friedemann</dc:creator>
  <cp:lastModifiedBy>Vivika Tamra</cp:lastModifiedBy>
  <dcterms:created xsi:type="dcterms:W3CDTF">2016-10-31T05:05:42Z</dcterms:created>
  <dcterms:modified xsi:type="dcterms:W3CDTF">2017-06-12T14:31:11Z</dcterms:modified>
</cp:coreProperties>
</file>