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540" windowHeight="11955" activeTab="0"/>
  </bookViews>
  <sheets>
    <sheet name="Statistika" sheetId="1" r:id="rId1"/>
    <sheet name="Koolid piirkonnit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<sst xmlns="http://schemas.openxmlformats.org/spreadsheetml/2006/main" count="127" uniqueCount="123">
  <si>
    <t>Teenus</t>
  </si>
  <si>
    <t>Harju</t>
  </si>
  <si>
    <t>Pärnu</t>
  </si>
  <si>
    <t>Tartu</t>
  </si>
  <si>
    <t>Viru</t>
  </si>
  <si>
    <t>Nõustav vastuvõtt</t>
  </si>
  <si>
    <t>9015Z</t>
  </si>
  <si>
    <t>Õendusplaani koostamine</t>
  </si>
  <si>
    <t>9016Z</t>
  </si>
  <si>
    <t>Koduvisiit (nt õpilaskodusse)</t>
  </si>
  <si>
    <t>9017Z</t>
  </si>
  <si>
    <t>9018Z</t>
  </si>
  <si>
    <t>Telefoni teel toimunud vanema nõustamine</t>
  </si>
  <si>
    <t>9018W</t>
  </si>
  <si>
    <t>9019Z</t>
  </si>
  <si>
    <t>9019W</t>
  </si>
  <si>
    <t>9021Z</t>
  </si>
  <si>
    <t>9024Z</t>
  </si>
  <si>
    <t>B-hepatiidi vaktsineerimine</t>
  </si>
  <si>
    <t>9027Z</t>
  </si>
  <si>
    <t>Ennetav läbivaatus I klass</t>
  </si>
  <si>
    <t>9030Z</t>
  </si>
  <si>
    <t>Ennetav läbivaatus III klass</t>
  </si>
  <si>
    <t>9035Z</t>
  </si>
  <si>
    <t>Ennetav läbivaatus VII klass</t>
  </si>
  <si>
    <t>9036Z</t>
  </si>
  <si>
    <t>Ennetav läbivaatus XI klass</t>
  </si>
  <si>
    <t>9037Z</t>
  </si>
  <si>
    <t>Muud õendustoimingud</t>
  </si>
  <si>
    <t>9060Z</t>
  </si>
  <si>
    <t>9061Z</t>
  </si>
  <si>
    <t>9062Z</t>
  </si>
  <si>
    <t>Stoomide hooldus ja vahetus</t>
  </si>
  <si>
    <t>9063Z</t>
  </si>
  <si>
    <t>Klistiiri teostamine</t>
  </si>
  <si>
    <t>9064Z</t>
  </si>
  <si>
    <t>Jahutavad ja soojendavad protseduurid</t>
  </si>
  <si>
    <t>9065Z</t>
  </si>
  <si>
    <t>Uriini analüüs testribaga</t>
  </si>
  <si>
    <t>9066Z</t>
  </si>
  <si>
    <t>Veresuhkru määramine glükomeetriga</t>
  </si>
  <si>
    <t>9067Z</t>
  </si>
  <si>
    <t>9068Z</t>
  </si>
  <si>
    <t>Esmaabi andmine</t>
  </si>
  <si>
    <t>9069Z</t>
  </si>
  <si>
    <t>9041Z</t>
  </si>
  <si>
    <t>9042Z</t>
  </si>
  <si>
    <t>Ravivõimlemise alane nõustamine</t>
  </si>
  <si>
    <t>9043Z</t>
  </si>
  <si>
    <t>Abivahendite kasutamise alane nõustamine</t>
  </si>
  <si>
    <t>9044Z</t>
  </si>
  <si>
    <t>9045Z</t>
  </si>
  <si>
    <t>9046Z</t>
  </si>
  <si>
    <t>KOKKU</t>
  </si>
  <si>
    <t>Kood</t>
  </si>
  <si>
    <t>Teenuste osutamise arv, kokku</t>
  </si>
  <si>
    <t>Isikute arv, kellele vastatavat teenust osutati</t>
  </si>
  <si>
    <t>Difteeria-, teetanuse- ja läkaköha vaktsineerimine</t>
  </si>
  <si>
    <t>Elektronposti teel toimunud patsiendi nõustamine</t>
  </si>
  <si>
    <t>Elektronposti teel toimunud vanema nõustamine</t>
  </si>
  <si>
    <t>Haava hooldus koos sidumisega ja/või õmblusega</t>
  </si>
  <si>
    <t>Koolipersonali nõustamine õppe ja elukorralduse osas</t>
  </si>
  <si>
    <t>Kusepõie kateteriseerimine ja/või püsikateetri hooldus</t>
  </si>
  <si>
    <t>Leetrite, mumpsi ja punetiste vaktsineerimine</t>
  </si>
  <si>
    <t>Ravimite manustamine i/m, i/v, s/c, per/os ja per/rectum</t>
  </si>
  <si>
    <t>Ravimite valmispanek õpilasele/ koolipersonalile</t>
  </si>
  <si>
    <t>Telefoni teel toimunud patsiendi nõustamine</t>
  </si>
  <si>
    <t>Koolipersonali nõustamine toitumise või erivajaduse osas</t>
  </si>
  <si>
    <t>Nõustamine käsimüügiravimite tarvitamise osas</t>
  </si>
  <si>
    <t>Harju (HEV koolide õpilasi ca 1315)</t>
  </si>
  <si>
    <t>Viru (HEV koolide õpilasi ca 486)</t>
  </si>
  <si>
    <t>Pärnu (HEV koolide õpilasi ca 432)</t>
  </si>
  <si>
    <t>Tartu (HEV koolide õpilasi ca 1536)</t>
  </si>
  <si>
    <t>Osutatud teenuste % HEV õpilaste arvu suhtes</t>
  </si>
  <si>
    <t>Ahtme Kool</t>
  </si>
  <si>
    <t>Haapsalu Sanatoorne Internaatkool</t>
  </si>
  <si>
    <t>Helme Sanatoorne Internaatkool</t>
  </si>
  <si>
    <t>Hilariuse Kool</t>
  </si>
  <si>
    <t>Jaagu Lasteaed- Põhikool</t>
  </si>
  <si>
    <t>Kaagvere Erikool</t>
  </si>
  <si>
    <t>Kaelase Kool</t>
  </si>
  <si>
    <t>Kallemäe Kool</t>
  </si>
  <si>
    <t>Kammeri Kool</t>
  </si>
  <si>
    <t>Keila-Joa Sanatoorne Internaatkool</t>
  </si>
  <si>
    <t>Kiigemetsa Kool</t>
  </si>
  <si>
    <t>Kosejõe kool</t>
  </si>
  <si>
    <t>Kõpu Internaatkool</t>
  </si>
  <si>
    <t>Lahmuse Kool</t>
  </si>
  <si>
    <t>Lasnamäe Põhikool</t>
  </si>
  <si>
    <t>Mihkli Kool</t>
  </si>
  <si>
    <t>Porkuni kool</t>
  </si>
  <si>
    <t>Päinurme Internaatkool</t>
  </si>
  <si>
    <t>Pärnu Toimetulekukool</t>
  </si>
  <si>
    <t>Raikküla Kool</t>
  </si>
  <si>
    <t>Rakvere Lille Kool</t>
  </si>
  <si>
    <t>Ristiku Põhikool</t>
  </si>
  <si>
    <t>Roosi Kool</t>
  </si>
  <si>
    <t>Salu Kool</t>
  </si>
  <si>
    <t>Tallinna Heleni Kool</t>
  </si>
  <si>
    <t>Tallinna I Internaatkool</t>
  </si>
  <si>
    <t>Tallinna Konstantin Pätsi Vabaõhukool</t>
  </si>
  <si>
    <t>Tallinna Laagna Lasteaed-Põhikool</t>
  </si>
  <si>
    <t>Tapa Erikool</t>
  </si>
  <si>
    <t>Tartu Emajõe Kool</t>
  </si>
  <si>
    <t>Tartu Herbert Masingu Kool</t>
  </si>
  <si>
    <t>Tartu Hiie Kool</t>
  </si>
  <si>
    <t>Tartu Kroonuaia Kool</t>
  </si>
  <si>
    <t>Tartu Maarja Kool</t>
  </si>
  <si>
    <t>Türi Toimetulekukool</t>
  </si>
  <si>
    <t>Urvaste Kool</t>
  </si>
  <si>
    <t>Vaeküla Kool</t>
  </si>
  <si>
    <t>Valga Jaanikese Kool</t>
  </si>
  <si>
    <t>Vastseliina Internaatkool</t>
  </si>
  <si>
    <t>Vidruka Kool</t>
  </si>
  <si>
    <t>Võru Järve Kool</t>
  </si>
  <si>
    <t>Õismäe Kool</t>
  </si>
  <si>
    <t>Ämmuste Kool</t>
  </si>
  <si>
    <t>Hariduslike erivajadustega laste koolid  piirkonniti</t>
  </si>
  <si>
    <t>Harju piirkond</t>
  </si>
  <si>
    <t>Pärnu Piirkond</t>
  </si>
  <si>
    <t>Tartu Piirkond</t>
  </si>
  <si>
    <t>Viru Piirkond</t>
  </si>
  <si>
    <t>Hariduslike erivajadustega õpilastele osutatud teenused 2013 aasta I poolaastal, Haigekassa piirkondade lõikes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</si>
</sst>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4" fontId="2" fillId="33" borderId="9" applyNumberFormat="0" applyProtection="0">
      <alignment vertical="center"/>
    </xf>
    <xf numFmtId="4" fontId="2" fillId="33" borderId="9" applyNumberFormat="0" applyProtection="0">
      <alignment horizontal="left" vertical="center" indent="1"/>
    </xf>
    <xf numFmtId="4" fontId="2" fillId="34" borderId="9" applyNumberFormat="0" applyProtection="0">
      <alignment horizontal="left" vertical="center" indent="1"/>
    </xf>
    <xf numFmtId="4" fontId="2" fillId="0" borderId="9" applyNumberFormat="0" applyProtection="0">
      <alignment horizontal="right" vertical="center"/>
    </xf>
    <xf numFmtId="4" fontId="2" fillId="34" borderId="9" applyNumberFormat="0" applyProtection="0">
      <alignment horizontal="left" vertical="center" indent="1"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34" borderId="9" xfId="62" applyNumberFormat="1" quotePrefix="1">
      <alignment horizontal="left" vertical="center" inden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2" fillId="33" borderId="9" xfId="58" applyNumberFormat="1">
      <alignment vertical="center"/>
    </xf>
    <xf numFmtId="1" fontId="2" fillId="0" borderId="9" xfId="61" applyNumberFormat="1">
      <alignment horizontal="right" vertical="center"/>
    </xf>
    <xf numFmtId="0" fontId="35" fillId="0" borderId="11" xfId="0" applyFont="1" applyBorder="1" applyAlignment="1">
      <alignment/>
    </xf>
    <xf numFmtId="0" fontId="2" fillId="33" borderId="12" xfId="59" applyNumberFormat="1" applyBorder="1" quotePrefix="1">
      <alignment horizontal="left" vertical="center" indent="1"/>
    </xf>
    <xf numFmtId="1" fontId="2" fillId="33" borderId="12" xfId="58" applyNumberFormat="1" applyBorder="1">
      <alignment vertical="center"/>
    </xf>
    <xf numFmtId="0" fontId="2" fillId="34" borderId="13" xfId="60" applyNumberFormat="1" applyBorder="1" applyAlignment="1" quotePrefix="1">
      <alignment horizontal="left" vertical="center" wrapText="1"/>
    </xf>
    <xf numFmtId="1" fontId="2" fillId="34" borderId="13" xfId="62" applyNumberFormat="1" applyBorder="1" applyAlignment="1" quotePrefix="1">
      <alignment horizontal="left" vertical="center" wrapText="1"/>
    </xf>
    <xf numFmtId="1" fontId="2" fillId="35" borderId="12" xfId="58" applyNumberFormat="1" applyFill="1" applyBorder="1">
      <alignment vertical="center"/>
    </xf>
    <xf numFmtId="0" fontId="35" fillId="0" borderId="0" xfId="0" applyFont="1" applyAlignment="1">
      <alignment/>
    </xf>
    <xf numFmtId="0" fontId="37" fillId="36" borderId="14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8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38" fillId="0" borderId="0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Item" xfId="59"/>
    <cellStyle name="SAPBEXchaText" xfId="60"/>
    <cellStyle name="SAPBEXstdData" xfId="61"/>
    <cellStyle name="SAPBEXstdItem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5.57421875" style="0" customWidth="1"/>
    <col min="2" max="2" width="7.57421875" style="0" customWidth="1"/>
    <col min="3" max="3" width="13.140625" style="3" customWidth="1"/>
    <col min="4" max="4" width="8.421875" style="3" customWidth="1"/>
    <col min="5" max="5" width="9.421875" style="3" customWidth="1"/>
    <col min="6" max="7" width="9.140625" style="3" customWidth="1"/>
    <col min="8" max="8" width="12.140625" style="3" customWidth="1"/>
    <col min="9" max="12" width="9.140625" style="3" customWidth="1"/>
    <col min="13" max="13" width="11.00390625" style="0" customWidth="1"/>
  </cols>
  <sheetData>
    <row r="1" ht="15">
      <c r="A1" s="6" t="s">
        <v>122</v>
      </c>
    </row>
    <row r="2" spans="1:17" ht="56.25">
      <c r="A2" s="9" t="s">
        <v>0</v>
      </c>
      <c r="B2" s="9"/>
      <c r="C2" s="10" t="s">
        <v>56</v>
      </c>
      <c r="D2" s="10" t="s">
        <v>69</v>
      </c>
      <c r="E2" s="10" t="s">
        <v>71</v>
      </c>
      <c r="F2" s="10" t="s">
        <v>72</v>
      </c>
      <c r="G2" s="10" t="s">
        <v>70</v>
      </c>
      <c r="H2" s="10" t="s">
        <v>55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73</v>
      </c>
      <c r="N2" s="10" t="s">
        <v>1</v>
      </c>
      <c r="O2" s="10" t="s">
        <v>2</v>
      </c>
      <c r="P2" s="10" t="s">
        <v>3</v>
      </c>
      <c r="Q2" s="10" t="s">
        <v>4</v>
      </c>
    </row>
    <row r="3" spans="1:17" s="2" customFormat="1" ht="15">
      <c r="A3" s="7" t="s">
        <v>53</v>
      </c>
      <c r="B3" s="7" t="s">
        <v>54</v>
      </c>
      <c r="C3" s="8">
        <v>2419</v>
      </c>
      <c r="D3" s="8">
        <v>728</v>
      </c>
      <c r="E3" s="8">
        <v>332</v>
      </c>
      <c r="F3" s="8">
        <v>1173</v>
      </c>
      <c r="G3" s="8">
        <v>186</v>
      </c>
      <c r="H3" s="8">
        <v>27543</v>
      </c>
      <c r="I3" s="8">
        <v>4706</v>
      </c>
      <c r="J3" s="8">
        <v>7532</v>
      </c>
      <c r="K3" s="8">
        <v>13957</v>
      </c>
      <c r="L3" s="8">
        <v>1348</v>
      </c>
      <c r="M3" s="8">
        <f>(C3*100)/3769</f>
        <v>64.18148049880605</v>
      </c>
      <c r="N3" s="8">
        <f>(D3*100)/1315</f>
        <v>55.361216730038024</v>
      </c>
      <c r="O3" s="8">
        <f>(E3*100)/432</f>
        <v>76.85185185185185</v>
      </c>
      <c r="P3" s="8">
        <f>(F3*100)/1536</f>
        <v>76.3671875</v>
      </c>
      <c r="Q3" s="8">
        <f>(G3*100)/486</f>
        <v>38.27160493827161</v>
      </c>
    </row>
    <row r="4" spans="1:17" ht="15">
      <c r="A4" s="1" t="s">
        <v>5</v>
      </c>
      <c r="B4" s="1" t="s">
        <v>6</v>
      </c>
      <c r="C4" s="4">
        <v>1588</v>
      </c>
      <c r="D4" s="5">
        <v>533</v>
      </c>
      <c r="E4" s="5">
        <v>103</v>
      </c>
      <c r="F4" s="5">
        <v>802</v>
      </c>
      <c r="G4" s="5">
        <v>150</v>
      </c>
      <c r="H4" s="4">
        <v>4218</v>
      </c>
      <c r="I4" s="5">
        <v>1455</v>
      </c>
      <c r="J4" s="5">
        <v>196</v>
      </c>
      <c r="K4" s="5">
        <v>2069</v>
      </c>
      <c r="L4" s="5">
        <v>498</v>
      </c>
      <c r="M4" s="8">
        <f aca="true" t="shared" si="0" ref="M4:M33">(C4*100)/3769</f>
        <v>42.133191828071105</v>
      </c>
      <c r="N4" s="11">
        <f aca="true" t="shared" si="1" ref="N4:N33">(D4*100)/1315</f>
        <v>40.53231939163498</v>
      </c>
      <c r="O4" s="11">
        <f aca="true" t="shared" si="2" ref="O4:O33">(E4*100)/432</f>
        <v>23.84259259259259</v>
      </c>
      <c r="P4" s="11">
        <f aca="true" t="shared" si="3" ref="P4:P33">(F4*100)/1536</f>
        <v>52.213541666666664</v>
      </c>
      <c r="Q4" s="11">
        <f aca="true" t="shared" si="4" ref="Q4:Q33">(G4*100)/486</f>
        <v>30.864197530864196</v>
      </c>
    </row>
    <row r="5" spans="1:17" ht="15">
      <c r="A5" s="1" t="s">
        <v>64</v>
      </c>
      <c r="B5" s="1" t="s">
        <v>42</v>
      </c>
      <c r="C5" s="4">
        <v>1049</v>
      </c>
      <c r="D5" s="5">
        <v>322</v>
      </c>
      <c r="E5" s="5">
        <v>133</v>
      </c>
      <c r="F5" s="5">
        <v>566</v>
      </c>
      <c r="G5" s="5">
        <v>28</v>
      </c>
      <c r="H5" s="4">
        <v>8833</v>
      </c>
      <c r="I5" s="5">
        <v>1439</v>
      </c>
      <c r="J5" s="5">
        <v>3519</v>
      </c>
      <c r="K5" s="5">
        <v>3674</v>
      </c>
      <c r="L5" s="5">
        <v>201</v>
      </c>
      <c r="M5" s="8">
        <f t="shared" si="0"/>
        <v>27.832316264261078</v>
      </c>
      <c r="N5" s="11">
        <f t="shared" si="1"/>
        <v>24.486692015209126</v>
      </c>
      <c r="O5" s="11">
        <f t="shared" si="2"/>
        <v>30.787037037037038</v>
      </c>
      <c r="P5" s="11">
        <f t="shared" si="3"/>
        <v>36.848958333333336</v>
      </c>
      <c r="Q5" s="11">
        <f t="shared" si="4"/>
        <v>5.761316872427984</v>
      </c>
    </row>
    <row r="6" spans="1:17" ht="15">
      <c r="A6" s="1" t="s">
        <v>28</v>
      </c>
      <c r="B6" s="1" t="s">
        <v>29</v>
      </c>
      <c r="C6" s="4">
        <v>1002</v>
      </c>
      <c r="D6" s="5">
        <v>159</v>
      </c>
      <c r="E6" s="5">
        <v>294</v>
      </c>
      <c r="F6" s="5">
        <v>492</v>
      </c>
      <c r="G6" s="5">
        <v>57</v>
      </c>
      <c r="H6" s="4">
        <v>3696</v>
      </c>
      <c r="I6" s="5">
        <v>383</v>
      </c>
      <c r="J6" s="5">
        <v>813</v>
      </c>
      <c r="K6" s="5">
        <v>2365</v>
      </c>
      <c r="L6" s="5">
        <v>135</v>
      </c>
      <c r="M6" s="8">
        <f t="shared" si="0"/>
        <v>26.585301140886177</v>
      </c>
      <c r="N6" s="11">
        <f t="shared" si="1"/>
        <v>12.091254752851711</v>
      </c>
      <c r="O6" s="11">
        <f>(E6*100)/432</f>
        <v>68.05555555555556</v>
      </c>
      <c r="P6" s="11">
        <f t="shared" si="3"/>
        <v>32.03125</v>
      </c>
      <c r="Q6" s="11">
        <f t="shared" si="4"/>
        <v>11.728395061728396</v>
      </c>
    </row>
    <row r="7" spans="1:17" ht="15">
      <c r="A7" s="1" t="s">
        <v>12</v>
      </c>
      <c r="B7" s="1" t="s">
        <v>13</v>
      </c>
      <c r="C7" s="4">
        <v>445</v>
      </c>
      <c r="D7" s="5">
        <v>109</v>
      </c>
      <c r="E7" s="5">
        <v>88</v>
      </c>
      <c r="F7" s="5">
        <v>246</v>
      </c>
      <c r="G7" s="5">
        <v>2</v>
      </c>
      <c r="H7" s="4">
        <v>673</v>
      </c>
      <c r="I7" s="5">
        <v>176</v>
      </c>
      <c r="J7" s="5">
        <v>131</v>
      </c>
      <c r="K7" s="5">
        <v>362</v>
      </c>
      <c r="L7" s="5">
        <v>4</v>
      </c>
      <c r="M7" s="8">
        <f t="shared" si="0"/>
        <v>11.806845317060228</v>
      </c>
      <c r="N7" s="11">
        <f t="shared" si="1"/>
        <v>8.288973384030419</v>
      </c>
      <c r="O7" s="11">
        <f t="shared" si="2"/>
        <v>20.37037037037037</v>
      </c>
      <c r="P7" s="11">
        <f t="shared" si="3"/>
        <v>16.015625</v>
      </c>
      <c r="Q7" s="11">
        <f t="shared" si="4"/>
        <v>0.411522633744856</v>
      </c>
    </row>
    <row r="8" spans="1:17" ht="15">
      <c r="A8" s="1" t="s">
        <v>43</v>
      </c>
      <c r="B8" s="1" t="s">
        <v>44</v>
      </c>
      <c r="C8" s="4">
        <v>436</v>
      </c>
      <c r="D8" s="5">
        <v>112</v>
      </c>
      <c r="E8" s="5">
        <v>63</v>
      </c>
      <c r="F8" s="5">
        <v>260</v>
      </c>
      <c r="G8" s="5">
        <v>1</v>
      </c>
      <c r="H8" s="4">
        <v>683</v>
      </c>
      <c r="I8" s="5">
        <v>143</v>
      </c>
      <c r="J8" s="5">
        <v>95</v>
      </c>
      <c r="K8" s="5">
        <v>444</v>
      </c>
      <c r="L8" s="5">
        <v>1</v>
      </c>
      <c r="M8" s="8">
        <f t="shared" si="0"/>
        <v>11.568055187052268</v>
      </c>
      <c r="N8" s="11">
        <f t="shared" si="1"/>
        <v>8.517110266159696</v>
      </c>
      <c r="O8" s="11">
        <f t="shared" si="2"/>
        <v>14.583333333333334</v>
      </c>
      <c r="P8" s="11">
        <f t="shared" si="3"/>
        <v>16.927083333333332</v>
      </c>
      <c r="Q8" s="11">
        <f t="shared" si="4"/>
        <v>0.205761316872428</v>
      </c>
    </row>
    <row r="9" spans="1:17" ht="15">
      <c r="A9" s="1" t="s">
        <v>7</v>
      </c>
      <c r="B9" s="1" t="s">
        <v>8</v>
      </c>
      <c r="C9" s="4">
        <v>326</v>
      </c>
      <c r="D9" s="5">
        <v>79</v>
      </c>
      <c r="E9" s="5">
        <v>15</v>
      </c>
      <c r="F9" s="5">
        <v>228</v>
      </c>
      <c r="G9" s="5">
        <v>4</v>
      </c>
      <c r="H9" s="4">
        <v>346</v>
      </c>
      <c r="I9" s="5">
        <v>79</v>
      </c>
      <c r="J9" s="5">
        <v>25</v>
      </c>
      <c r="K9" s="5">
        <v>238</v>
      </c>
      <c r="L9" s="5">
        <v>4</v>
      </c>
      <c r="M9" s="8">
        <f t="shared" si="0"/>
        <v>8.64950915362165</v>
      </c>
      <c r="N9" s="11">
        <f t="shared" si="1"/>
        <v>6.007604562737643</v>
      </c>
      <c r="O9" s="11">
        <f t="shared" si="2"/>
        <v>3.4722222222222223</v>
      </c>
      <c r="P9" s="11">
        <f t="shared" si="3"/>
        <v>14.84375</v>
      </c>
      <c r="Q9" s="11">
        <f t="shared" si="4"/>
        <v>0.823045267489712</v>
      </c>
    </row>
    <row r="10" spans="1:17" ht="15">
      <c r="A10" s="1" t="s">
        <v>18</v>
      </c>
      <c r="B10" s="1" t="s">
        <v>19</v>
      </c>
      <c r="C10" s="4">
        <v>298</v>
      </c>
      <c r="D10" s="5">
        <v>133</v>
      </c>
      <c r="E10" s="5">
        <v>34</v>
      </c>
      <c r="F10" s="5">
        <v>117</v>
      </c>
      <c r="G10" s="5">
        <v>14</v>
      </c>
      <c r="H10" s="4">
        <v>401</v>
      </c>
      <c r="I10" s="5">
        <v>167</v>
      </c>
      <c r="J10" s="5">
        <v>41</v>
      </c>
      <c r="K10" s="5">
        <v>179</v>
      </c>
      <c r="L10" s="5">
        <v>14</v>
      </c>
      <c r="M10" s="8">
        <f t="shared" si="0"/>
        <v>7.90660652693022</v>
      </c>
      <c r="N10" s="11">
        <f t="shared" si="1"/>
        <v>10.114068441064639</v>
      </c>
      <c r="O10" s="11">
        <f t="shared" si="2"/>
        <v>7.87037037037037</v>
      </c>
      <c r="P10" s="11">
        <f t="shared" si="3"/>
        <v>7.6171875</v>
      </c>
      <c r="Q10" s="11">
        <f t="shared" si="4"/>
        <v>2.880658436213992</v>
      </c>
    </row>
    <row r="11" spans="1:17" ht="15">
      <c r="A11" s="1" t="s">
        <v>36</v>
      </c>
      <c r="B11" s="1" t="s">
        <v>37</v>
      </c>
      <c r="C11" s="4">
        <v>282</v>
      </c>
      <c r="D11" s="5">
        <v>103</v>
      </c>
      <c r="E11" s="5">
        <v>23</v>
      </c>
      <c r="F11" s="5">
        <v>156</v>
      </c>
      <c r="G11" s="5"/>
      <c r="H11" s="4">
        <v>500</v>
      </c>
      <c r="I11" s="5">
        <v>136</v>
      </c>
      <c r="J11" s="5">
        <v>44</v>
      </c>
      <c r="K11" s="5">
        <v>320</v>
      </c>
      <c r="L11" s="5"/>
      <c r="M11" s="8">
        <f t="shared" si="0"/>
        <v>7.4820907402494035</v>
      </c>
      <c r="N11" s="11">
        <f t="shared" si="1"/>
        <v>7.832699619771863</v>
      </c>
      <c r="O11" s="11">
        <f t="shared" si="2"/>
        <v>5.324074074074074</v>
      </c>
      <c r="P11" s="11">
        <f t="shared" si="3"/>
        <v>10.15625</v>
      </c>
      <c r="Q11" s="11">
        <f t="shared" si="4"/>
        <v>0</v>
      </c>
    </row>
    <row r="12" spans="1:17" ht="15">
      <c r="A12" s="1" t="s">
        <v>60</v>
      </c>
      <c r="B12" s="1" t="s">
        <v>30</v>
      </c>
      <c r="C12" s="4">
        <v>248</v>
      </c>
      <c r="D12" s="5">
        <v>36</v>
      </c>
      <c r="E12" s="5">
        <v>22</v>
      </c>
      <c r="F12" s="5">
        <v>177</v>
      </c>
      <c r="G12" s="5">
        <v>13</v>
      </c>
      <c r="H12" s="4">
        <v>618</v>
      </c>
      <c r="I12" s="5">
        <v>84</v>
      </c>
      <c r="J12" s="5">
        <v>65</v>
      </c>
      <c r="K12" s="5">
        <v>431</v>
      </c>
      <c r="L12" s="5">
        <v>38</v>
      </c>
      <c r="M12" s="8">
        <f t="shared" si="0"/>
        <v>6.579994693552666</v>
      </c>
      <c r="N12" s="11">
        <f t="shared" si="1"/>
        <v>2.7376425855513307</v>
      </c>
      <c r="O12" s="11">
        <f t="shared" si="2"/>
        <v>5.092592592592593</v>
      </c>
      <c r="P12" s="11">
        <f t="shared" si="3"/>
        <v>11.5234375</v>
      </c>
      <c r="Q12" s="11">
        <f t="shared" si="4"/>
        <v>2.674897119341564</v>
      </c>
    </row>
    <row r="13" spans="1:17" ht="15">
      <c r="A13" s="1" t="s">
        <v>63</v>
      </c>
      <c r="B13" s="1" t="s">
        <v>17</v>
      </c>
      <c r="C13" s="4">
        <v>205</v>
      </c>
      <c r="D13" s="5">
        <v>113</v>
      </c>
      <c r="E13" s="5">
        <v>35</v>
      </c>
      <c r="F13" s="5">
        <v>52</v>
      </c>
      <c r="G13" s="5">
        <v>5</v>
      </c>
      <c r="H13" s="4">
        <v>210</v>
      </c>
      <c r="I13" s="5">
        <v>115</v>
      </c>
      <c r="J13" s="5">
        <v>35</v>
      </c>
      <c r="K13" s="5">
        <v>55</v>
      </c>
      <c r="L13" s="5">
        <v>5</v>
      </c>
      <c r="M13" s="8">
        <f t="shared" si="0"/>
        <v>5.439108516847971</v>
      </c>
      <c r="N13" s="11">
        <f t="shared" si="1"/>
        <v>8.593155893536121</v>
      </c>
      <c r="O13" s="11">
        <f t="shared" si="2"/>
        <v>8.101851851851851</v>
      </c>
      <c r="P13" s="11">
        <f t="shared" si="3"/>
        <v>3.3854166666666665</v>
      </c>
      <c r="Q13" s="11">
        <f t="shared" si="4"/>
        <v>1.02880658436214</v>
      </c>
    </row>
    <row r="14" spans="1:17" ht="15">
      <c r="A14" s="1" t="s">
        <v>57</v>
      </c>
      <c r="B14" s="1" t="s">
        <v>16</v>
      </c>
      <c r="C14" s="4">
        <v>157</v>
      </c>
      <c r="D14" s="5">
        <v>30</v>
      </c>
      <c r="E14" s="5">
        <v>34</v>
      </c>
      <c r="F14" s="5">
        <v>87</v>
      </c>
      <c r="G14" s="5">
        <v>6</v>
      </c>
      <c r="H14" s="4">
        <v>169</v>
      </c>
      <c r="I14" s="5">
        <v>31</v>
      </c>
      <c r="J14" s="5">
        <v>34</v>
      </c>
      <c r="K14" s="5">
        <v>92</v>
      </c>
      <c r="L14" s="5">
        <v>12</v>
      </c>
      <c r="M14" s="8">
        <f t="shared" si="0"/>
        <v>4.165561156805519</v>
      </c>
      <c r="N14" s="11">
        <f t="shared" si="1"/>
        <v>2.2813688212927756</v>
      </c>
      <c r="O14" s="11">
        <f t="shared" si="2"/>
        <v>7.87037037037037</v>
      </c>
      <c r="P14" s="11">
        <f t="shared" si="3"/>
        <v>5.6640625</v>
      </c>
      <c r="Q14" s="11">
        <f t="shared" si="4"/>
        <v>1.2345679012345678</v>
      </c>
    </row>
    <row r="15" spans="1:17" ht="15">
      <c r="A15" s="1" t="s">
        <v>65</v>
      </c>
      <c r="B15" s="1" t="s">
        <v>52</v>
      </c>
      <c r="C15" s="4">
        <v>155</v>
      </c>
      <c r="D15" s="5">
        <v>8</v>
      </c>
      <c r="E15" s="5">
        <v>45</v>
      </c>
      <c r="F15" s="5">
        <v>95</v>
      </c>
      <c r="G15" s="5">
        <v>7</v>
      </c>
      <c r="H15" s="4">
        <v>5098</v>
      </c>
      <c r="I15" s="5">
        <v>98</v>
      </c>
      <c r="J15" s="5">
        <v>1581</v>
      </c>
      <c r="K15" s="5">
        <v>3081</v>
      </c>
      <c r="L15" s="5">
        <v>338</v>
      </c>
      <c r="M15" s="8">
        <f t="shared" si="0"/>
        <v>4.112496683470416</v>
      </c>
      <c r="N15" s="11">
        <f t="shared" si="1"/>
        <v>0.6083650190114068</v>
      </c>
      <c r="O15" s="11">
        <f t="shared" si="2"/>
        <v>10.416666666666666</v>
      </c>
      <c r="P15" s="11">
        <f t="shared" si="3"/>
        <v>6.184895833333333</v>
      </c>
      <c r="Q15" s="11">
        <f t="shared" si="4"/>
        <v>1.440329218106996</v>
      </c>
    </row>
    <row r="16" spans="1:17" ht="15">
      <c r="A16" s="1" t="s">
        <v>61</v>
      </c>
      <c r="B16" s="1" t="s">
        <v>45</v>
      </c>
      <c r="C16" s="4">
        <v>151</v>
      </c>
      <c r="D16" s="5">
        <v>31</v>
      </c>
      <c r="E16" s="5">
        <v>69</v>
      </c>
      <c r="F16" s="5">
        <v>49</v>
      </c>
      <c r="G16" s="5">
        <v>2</v>
      </c>
      <c r="H16" s="4">
        <v>220</v>
      </c>
      <c r="I16" s="5">
        <v>63</v>
      </c>
      <c r="J16" s="5">
        <v>78</v>
      </c>
      <c r="K16" s="5">
        <v>55</v>
      </c>
      <c r="L16" s="5">
        <v>24</v>
      </c>
      <c r="M16" s="8">
        <f t="shared" si="0"/>
        <v>4.006367736800212</v>
      </c>
      <c r="N16" s="11">
        <f t="shared" si="1"/>
        <v>2.3574144486692017</v>
      </c>
      <c r="O16" s="11">
        <f t="shared" si="2"/>
        <v>15.972222222222221</v>
      </c>
      <c r="P16" s="11">
        <f t="shared" si="3"/>
        <v>3.1901041666666665</v>
      </c>
      <c r="Q16" s="11">
        <f t="shared" si="4"/>
        <v>0.411522633744856</v>
      </c>
    </row>
    <row r="17" spans="1:17" ht="15">
      <c r="A17" s="1" t="s">
        <v>24</v>
      </c>
      <c r="B17" s="1" t="s">
        <v>25</v>
      </c>
      <c r="C17" s="4">
        <v>133</v>
      </c>
      <c r="D17" s="5">
        <v>26</v>
      </c>
      <c r="E17" s="5">
        <v>8</v>
      </c>
      <c r="F17" s="5">
        <v>97</v>
      </c>
      <c r="G17" s="5">
        <v>2</v>
      </c>
      <c r="H17" s="4">
        <v>146</v>
      </c>
      <c r="I17" s="5">
        <v>26</v>
      </c>
      <c r="J17" s="5">
        <v>8</v>
      </c>
      <c r="K17" s="5">
        <v>108</v>
      </c>
      <c r="L17" s="5">
        <v>4</v>
      </c>
      <c r="M17" s="8">
        <f t="shared" si="0"/>
        <v>3.528787476784293</v>
      </c>
      <c r="N17" s="11">
        <f t="shared" si="1"/>
        <v>1.9771863117870723</v>
      </c>
      <c r="O17" s="11">
        <f t="shared" si="2"/>
        <v>1.8518518518518519</v>
      </c>
      <c r="P17" s="11">
        <f t="shared" si="3"/>
        <v>6.315104166666667</v>
      </c>
      <c r="Q17" s="11">
        <f t="shared" si="4"/>
        <v>0.411522633744856</v>
      </c>
    </row>
    <row r="18" spans="1:17" ht="15">
      <c r="A18" s="1" t="s">
        <v>68</v>
      </c>
      <c r="B18" s="1" t="s">
        <v>51</v>
      </c>
      <c r="C18" s="4">
        <v>112</v>
      </c>
      <c r="D18" s="5">
        <v>18</v>
      </c>
      <c r="E18" s="5">
        <v>11</v>
      </c>
      <c r="F18" s="5">
        <v>80</v>
      </c>
      <c r="G18" s="5">
        <v>3</v>
      </c>
      <c r="H18" s="4">
        <v>141</v>
      </c>
      <c r="I18" s="5">
        <v>22</v>
      </c>
      <c r="J18" s="5">
        <v>12</v>
      </c>
      <c r="K18" s="5">
        <v>94</v>
      </c>
      <c r="L18" s="5">
        <v>13</v>
      </c>
      <c r="M18" s="8">
        <f t="shared" si="0"/>
        <v>2.97161050676572</v>
      </c>
      <c r="N18" s="11">
        <f t="shared" si="1"/>
        <v>1.3688212927756653</v>
      </c>
      <c r="O18" s="11">
        <f t="shared" si="2"/>
        <v>2.5462962962962963</v>
      </c>
      <c r="P18" s="11">
        <f t="shared" si="3"/>
        <v>5.208333333333333</v>
      </c>
      <c r="Q18" s="11">
        <f t="shared" si="4"/>
        <v>0.6172839506172839</v>
      </c>
    </row>
    <row r="19" spans="1:17" ht="15">
      <c r="A19" s="1" t="s">
        <v>67</v>
      </c>
      <c r="B19" s="1" t="s">
        <v>46</v>
      </c>
      <c r="C19" s="4">
        <v>106</v>
      </c>
      <c r="D19" s="5">
        <v>14</v>
      </c>
      <c r="E19" s="5">
        <v>45</v>
      </c>
      <c r="F19" s="5">
        <v>44</v>
      </c>
      <c r="G19" s="5">
        <v>3</v>
      </c>
      <c r="H19" s="4">
        <v>181</v>
      </c>
      <c r="I19" s="5">
        <v>32</v>
      </c>
      <c r="J19" s="5">
        <v>80</v>
      </c>
      <c r="K19" s="5">
        <v>56</v>
      </c>
      <c r="L19" s="5">
        <v>13</v>
      </c>
      <c r="M19" s="8">
        <f t="shared" si="0"/>
        <v>2.812417086760414</v>
      </c>
      <c r="N19" s="11">
        <f t="shared" si="1"/>
        <v>1.064638783269962</v>
      </c>
      <c r="O19" s="11">
        <f t="shared" si="2"/>
        <v>10.416666666666666</v>
      </c>
      <c r="P19" s="11">
        <f t="shared" si="3"/>
        <v>2.8645833333333335</v>
      </c>
      <c r="Q19" s="11">
        <f t="shared" si="4"/>
        <v>0.6172839506172839</v>
      </c>
    </row>
    <row r="20" spans="1:17" ht="15">
      <c r="A20" s="1" t="s">
        <v>9</v>
      </c>
      <c r="B20" s="1" t="s">
        <v>10</v>
      </c>
      <c r="C20" s="4">
        <v>91</v>
      </c>
      <c r="D20" s="5"/>
      <c r="E20" s="5">
        <v>23</v>
      </c>
      <c r="F20" s="5">
        <v>63</v>
      </c>
      <c r="G20" s="5">
        <v>5</v>
      </c>
      <c r="H20" s="4">
        <v>243</v>
      </c>
      <c r="I20" s="5"/>
      <c r="J20" s="5">
        <v>139</v>
      </c>
      <c r="K20" s="5">
        <v>85</v>
      </c>
      <c r="L20" s="5">
        <v>19</v>
      </c>
      <c r="M20" s="8">
        <f t="shared" si="0"/>
        <v>2.414433536747148</v>
      </c>
      <c r="N20" s="11">
        <f t="shared" si="1"/>
        <v>0</v>
      </c>
      <c r="O20" s="11">
        <f t="shared" si="2"/>
        <v>5.324074074074074</v>
      </c>
      <c r="P20" s="11">
        <f t="shared" si="3"/>
        <v>4.1015625</v>
      </c>
      <c r="Q20" s="11">
        <f t="shared" si="4"/>
        <v>1.02880658436214</v>
      </c>
    </row>
    <row r="21" spans="1:17" ht="15">
      <c r="A21" s="1" t="s">
        <v>47</v>
      </c>
      <c r="B21" s="1" t="s">
        <v>48</v>
      </c>
      <c r="C21" s="4">
        <v>84</v>
      </c>
      <c r="D21" s="5">
        <v>3</v>
      </c>
      <c r="E21" s="5">
        <v>36</v>
      </c>
      <c r="F21" s="5">
        <v>43</v>
      </c>
      <c r="G21" s="5">
        <v>2</v>
      </c>
      <c r="H21" s="4">
        <v>329</v>
      </c>
      <c r="I21" s="5">
        <v>3</v>
      </c>
      <c r="J21" s="5">
        <v>274</v>
      </c>
      <c r="K21" s="5">
        <v>49</v>
      </c>
      <c r="L21" s="5">
        <v>3</v>
      </c>
      <c r="M21" s="8">
        <f t="shared" si="0"/>
        <v>2.2287078800742903</v>
      </c>
      <c r="N21" s="11">
        <f t="shared" si="1"/>
        <v>0.22813688212927757</v>
      </c>
      <c r="O21" s="11">
        <f t="shared" si="2"/>
        <v>8.333333333333334</v>
      </c>
      <c r="P21" s="11">
        <f t="shared" si="3"/>
        <v>2.7994791666666665</v>
      </c>
      <c r="Q21" s="11">
        <f t="shared" si="4"/>
        <v>0.411522633744856</v>
      </c>
    </row>
    <row r="22" spans="1:17" ht="15">
      <c r="A22" s="1" t="s">
        <v>22</v>
      </c>
      <c r="B22" s="1" t="s">
        <v>23</v>
      </c>
      <c r="C22" s="4">
        <v>80</v>
      </c>
      <c r="D22" s="5">
        <v>13</v>
      </c>
      <c r="E22" s="5">
        <v>12</v>
      </c>
      <c r="F22" s="5">
        <v>53</v>
      </c>
      <c r="G22" s="5">
        <v>2</v>
      </c>
      <c r="H22" s="4">
        <v>90</v>
      </c>
      <c r="I22" s="5">
        <v>14</v>
      </c>
      <c r="J22" s="5">
        <v>15</v>
      </c>
      <c r="K22" s="5">
        <v>59</v>
      </c>
      <c r="L22" s="5">
        <v>2</v>
      </c>
      <c r="M22" s="8">
        <f t="shared" si="0"/>
        <v>2.122578933404086</v>
      </c>
      <c r="N22" s="11">
        <f t="shared" si="1"/>
        <v>0.9885931558935361</v>
      </c>
      <c r="O22" s="11">
        <f t="shared" si="2"/>
        <v>2.7777777777777777</v>
      </c>
      <c r="P22" s="11">
        <f t="shared" si="3"/>
        <v>3.4505208333333335</v>
      </c>
      <c r="Q22" s="11">
        <f t="shared" si="4"/>
        <v>0.411522633744856</v>
      </c>
    </row>
    <row r="23" spans="1:17" ht="15">
      <c r="A23" s="1" t="s">
        <v>66</v>
      </c>
      <c r="B23" s="1" t="s">
        <v>11</v>
      </c>
      <c r="C23" s="4">
        <v>68</v>
      </c>
      <c r="D23" s="5">
        <v>8</v>
      </c>
      <c r="E23" s="5">
        <v>12</v>
      </c>
      <c r="F23" s="5">
        <v>47</v>
      </c>
      <c r="G23" s="5">
        <v>1</v>
      </c>
      <c r="H23" s="4">
        <v>93</v>
      </c>
      <c r="I23" s="5">
        <v>8</v>
      </c>
      <c r="J23" s="5">
        <v>16</v>
      </c>
      <c r="K23" s="5">
        <v>67</v>
      </c>
      <c r="L23" s="5">
        <v>2</v>
      </c>
      <c r="M23" s="8">
        <f t="shared" si="0"/>
        <v>1.804192093393473</v>
      </c>
      <c r="N23" s="11">
        <f t="shared" si="1"/>
        <v>0.6083650190114068</v>
      </c>
      <c r="O23" s="11">
        <f t="shared" si="2"/>
        <v>2.7777777777777777</v>
      </c>
      <c r="P23" s="11">
        <f t="shared" si="3"/>
        <v>3.0598958333333335</v>
      </c>
      <c r="Q23" s="11">
        <f t="shared" si="4"/>
        <v>0.205761316872428</v>
      </c>
    </row>
    <row r="24" spans="1:17" ht="15">
      <c r="A24" s="1" t="s">
        <v>59</v>
      </c>
      <c r="B24" s="1" t="s">
        <v>15</v>
      </c>
      <c r="C24" s="4">
        <v>66</v>
      </c>
      <c r="D24" s="5">
        <v>47</v>
      </c>
      <c r="E24" s="5">
        <v>15</v>
      </c>
      <c r="F24" s="5">
        <v>3</v>
      </c>
      <c r="G24" s="5">
        <v>1</v>
      </c>
      <c r="H24" s="4">
        <v>81</v>
      </c>
      <c r="I24" s="5">
        <v>59</v>
      </c>
      <c r="J24" s="5">
        <v>18</v>
      </c>
      <c r="K24" s="5">
        <v>3</v>
      </c>
      <c r="L24" s="5">
        <v>1</v>
      </c>
      <c r="M24" s="8">
        <f t="shared" si="0"/>
        <v>1.751127620058371</v>
      </c>
      <c r="N24" s="11">
        <f t="shared" si="1"/>
        <v>3.574144486692015</v>
      </c>
      <c r="O24" s="11">
        <f t="shared" si="2"/>
        <v>3.4722222222222223</v>
      </c>
      <c r="P24" s="11">
        <f t="shared" si="3"/>
        <v>0.1953125</v>
      </c>
      <c r="Q24" s="11">
        <f t="shared" si="4"/>
        <v>0.205761316872428</v>
      </c>
    </row>
    <row r="25" spans="1:17" ht="15">
      <c r="A25" s="1" t="s">
        <v>20</v>
      </c>
      <c r="B25" s="1" t="s">
        <v>21</v>
      </c>
      <c r="C25" s="4">
        <v>51</v>
      </c>
      <c r="D25" s="5">
        <v>24</v>
      </c>
      <c r="E25" s="5">
        <v>7</v>
      </c>
      <c r="F25" s="5">
        <v>18</v>
      </c>
      <c r="G25" s="5">
        <v>2</v>
      </c>
      <c r="H25" s="4">
        <v>58</v>
      </c>
      <c r="I25" s="5">
        <v>29</v>
      </c>
      <c r="J25" s="5">
        <v>7</v>
      </c>
      <c r="K25" s="5">
        <v>20</v>
      </c>
      <c r="L25" s="5">
        <v>2</v>
      </c>
      <c r="M25" s="8">
        <f t="shared" si="0"/>
        <v>1.3531440700451047</v>
      </c>
      <c r="N25" s="11">
        <f t="shared" si="1"/>
        <v>1.8250950570342206</v>
      </c>
      <c r="O25" s="11">
        <f t="shared" si="2"/>
        <v>1.6203703703703705</v>
      </c>
      <c r="P25" s="11">
        <f t="shared" si="3"/>
        <v>1.171875</v>
      </c>
      <c r="Q25" s="11">
        <f t="shared" si="4"/>
        <v>0.411522633744856</v>
      </c>
    </row>
    <row r="26" spans="1:17" ht="15">
      <c r="A26" s="1" t="s">
        <v>26</v>
      </c>
      <c r="B26" s="1" t="s">
        <v>27</v>
      </c>
      <c r="C26" s="4">
        <v>44</v>
      </c>
      <c r="D26" s="5">
        <v>9</v>
      </c>
      <c r="E26" s="5"/>
      <c r="F26" s="5">
        <v>34</v>
      </c>
      <c r="G26" s="5">
        <v>1</v>
      </c>
      <c r="H26" s="4">
        <v>60</v>
      </c>
      <c r="I26" s="5">
        <v>12</v>
      </c>
      <c r="J26" s="5"/>
      <c r="K26" s="5">
        <v>34</v>
      </c>
      <c r="L26" s="5">
        <v>14</v>
      </c>
      <c r="M26" s="8">
        <f t="shared" si="0"/>
        <v>1.1674184133722474</v>
      </c>
      <c r="N26" s="11">
        <f t="shared" si="1"/>
        <v>0.6844106463878327</v>
      </c>
      <c r="O26" s="11">
        <f t="shared" si="2"/>
        <v>0</v>
      </c>
      <c r="P26" s="11">
        <f t="shared" si="3"/>
        <v>2.2135416666666665</v>
      </c>
      <c r="Q26" s="11">
        <f t="shared" si="4"/>
        <v>0.205761316872428</v>
      </c>
    </row>
    <row r="27" spans="1:17" ht="15">
      <c r="A27" s="1" t="s">
        <v>49</v>
      </c>
      <c r="B27" s="1" t="s">
        <v>50</v>
      </c>
      <c r="C27" s="4">
        <v>27</v>
      </c>
      <c r="D27" s="5">
        <v>4</v>
      </c>
      <c r="E27" s="5">
        <v>19</v>
      </c>
      <c r="F27" s="5">
        <v>3</v>
      </c>
      <c r="G27" s="5">
        <v>1</v>
      </c>
      <c r="H27" s="4">
        <v>53</v>
      </c>
      <c r="I27" s="5">
        <v>4</v>
      </c>
      <c r="J27" s="5">
        <v>44</v>
      </c>
      <c r="K27" s="5">
        <v>4</v>
      </c>
      <c r="L27" s="5">
        <v>1</v>
      </c>
      <c r="M27" s="8">
        <f t="shared" si="0"/>
        <v>0.716370390023879</v>
      </c>
      <c r="N27" s="11">
        <f t="shared" si="1"/>
        <v>0.3041825095057034</v>
      </c>
      <c r="O27" s="11">
        <f t="shared" si="2"/>
        <v>4.398148148148148</v>
      </c>
      <c r="P27" s="11">
        <f t="shared" si="3"/>
        <v>0.1953125</v>
      </c>
      <c r="Q27" s="11">
        <f t="shared" si="4"/>
        <v>0.205761316872428</v>
      </c>
    </row>
    <row r="28" spans="1:17" ht="15">
      <c r="A28" s="1" t="s">
        <v>40</v>
      </c>
      <c r="B28" s="1" t="s">
        <v>41</v>
      </c>
      <c r="C28" s="4">
        <v>10</v>
      </c>
      <c r="D28" s="5">
        <v>4</v>
      </c>
      <c r="E28" s="5">
        <v>2</v>
      </c>
      <c r="F28" s="5">
        <v>4</v>
      </c>
      <c r="G28" s="5"/>
      <c r="H28" s="4">
        <v>332</v>
      </c>
      <c r="I28" s="5">
        <v>67</v>
      </c>
      <c r="J28" s="5">
        <v>256</v>
      </c>
      <c r="K28" s="5">
        <v>9</v>
      </c>
      <c r="L28" s="5"/>
      <c r="M28" s="8">
        <f t="shared" si="0"/>
        <v>0.26532236667551073</v>
      </c>
      <c r="N28" s="11">
        <f t="shared" si="1"/>
        <v>0.3041825095057034</v>
      </c>
      <c r="O28" s="11">
        <f t="shared" si="2"/>
        <v>0.46296296296296297</v>
      </c>
      <c r="P28" s="11">
        <f t="shared" si="3"/>
        <v>0.2604166666666667</v>
      </c>
      <c r="Q28" s="11">
        <f t="shared" si="4"/>
        <v>0</v>
      </c>
    </row>
    <row r="29" spans="1:17" ht="15">
      <c r="A29" s="1" t="s">
        <v>58</v>
      </c>
      <c r="B29" s="1" t="s">
        <v>14</v>
      </c>
      <c r="C29" s="4">
        <v>9</v>
      </c>
      <c r="D29" s="5">
        <v>6</v>
      </c>
      <c r="E29" s="5">
        <v>2</v>
      </c>
      <c r="F29" s="5">
        <v>1</v>
      </c>
      <c r="G29" s="5"/>
      <c r="H29" s="4">
        <v>12</v>
      </c>
      <c r="I29" s="5">
        <v>9</v>
      </c>
      <c r="J29" s="5">
        <v>2</v>
      </c>
      <c r="K29" s="5">
        <v>1</v>
      </c>
      <c r="L29" s="5"/>
      <c r="M29" s="8">
        <f t="shared" si="0"/>
        <v>0.23879013000795968</v>
      </c>
      <c r="N29" s="11">
        <f t="shared" si="1"/>
        <v>0.45627376425855515</v>
      </c>
      <c r="O29" s="11">
        <f t="shared" si="2"/>
        <v>0.46296296296296297</v>
      </c>
      <c r="P29" s="11">
        <f t="shared" si="3"/>
        <v>0.06510416666666667</v>
      </c>
      <c r="Q29" s="11">
        <f t="shared" si="4"/>
        <v>0</v>
      </c>
    </row>
    <row r="30" spans="1:17" ht="15">
      <c r="A30" s="1" t="s">
        <v>62</v>
      </c>
      <c r="B30" s="1" t="s">
        <v>31</v>
      </c>
      <c r="C30" s="4">
        <v>6</v>
      </c>
      <c r="D30" s="5">
        <v>4</v>
      </c>
      <c r="E30" s="5">
        <v>2</v>
      </c>
      <c r="F30" s="5"/>
      <c r="G30" s="5"/>
      <c r="H30" s="4">
        <v>32</v>
      </c>
      <c r="I30" s="5">
        <v>30</v>
      </c>
      <c r="J30" s="5">
        <v>2</v>
      </c>
      <c r="K30" s="5"/>
      <c r="L30" s="5"/>
      <c r="M30" s="8">
        <f t="shared" si="0"/>
        <v>0.15919342000530645</v>
      </c>
      <c r="N30" s="11">
        <f t="shared" si="1"/>
        <v>0.3041825095057034</v>
      </c>
      <c r="O30" s="11">
        <f t="shared" si="2"/>
        <v>0.46296296296296297</v>
      </c>
      <c r="P30" s="11">
        <f t="shared" si="3"/>
        <v>0</v>
      </c>
      <c r="Q30" s="11">
        <f t="shared" si="4"/>
        <v>0</v>
      </c>
    </row>
    <row r="31" spans="1:17" ht="15">
      <c r="A31" s="1" t="s">
        <v>32</v>
      </c>
      <c r="B31" s="1" t="s">
        <v>33</v>
      </c>
      <c r="C31" s="4">
        <v>3</v>
      </c>
      <c r="D31" s="5">
        <v>2</v>
      </c>
      <c r="E31" s="5"/>
      <c r="F31" s="5">
        <v>1</v>
      </c>
      <c r="G31" s="5"/>
      <c r="H31" s="4">
        <v>23</v>
      </c>
      <c r="I31" s="5">
        <v>21</v>
      </c>
      <c r="J31" s="5"/>
      <c r="K31" s="5">
        <v>2</v>
      </c>
      <c r="L31" s="5"/>
      <c r="M31" s="8">
        <f t="shared" si="0"/>
        <v>0.07959671000265323</v>
      </c>
      <c r="N31" s="11">
        <f t="shared" si="1"/>
        <v>0.1520912547528517</v>
      </c>
      <c r="O31" s="11">
        <f t="shared" si="2"/>
        <v>0</v>
      </c>
      <c r="P31" s="11">
        <f t="shared" si="3"/>
        <v>0.06510416666666667</v>
      </c>
      <c r="Q31" s="11">
        <f t="shared" si="4"/>
        <v>0</v>
      </c>
    </row>
    <row r="32" spans="1:17" ht="15">
      <c r="A32" s="1" t="s">
        <v>38</v>
      </c>
      <c r="B32" s="1" t="s">
        <v>39</v>
      </c>
      <c r="C32" s="4">
        <v>2</v>
      </c>
      <c r="D32" s="5"/>
      <c r="E32" s="5">
        <v>1</v>
      </c>
      <c r="F32" s="5">
        <v>1</v>
      </c>
      <c r="G32" s="5"/>
      <c r="H32" s="4">
        <v>3</v>
      </c>
      <c r="I32" s="5"/>
      <c r="J32" s="5">
        <v>2</v>
      </c>
      <c r="K32" s="5">
        <v>1</v>
      </c>
      <c r="L32" s="5"/>
      <c r="M32" s="8">
        <f t="shared" si="0"/>
        <v>0.05306447333510215</v>
      </c>
      <c r="N32" s="11">
        <f t="shared" si="1"/>
        <v>0</v>
      </c>
      <c r="O32" s="11">
        <f t="shared" si="2"/>
        <v>0.23148148148148148</v>
      </c>
      <c r="P32" s="11">
        <f t="shared" si="3"/>
        <v>0.06510416666666667</v>
      </c>
      <c r="Q32" s="11">
        <f t="shared" si="4"/>
        <v>0</v>
      </c>
    </row>
    <row r="33" spans="1:17" ht="15">
      <c r="A33" s="1" t="s">
        <v>34</v>
      </c>
      <c r="B33" s="1" t="s">
        <v>35</v>
      </c>
      <c r="C33" s="4">
        <v>1</v>
      </c>
      <c r="D33" s="5">
        <v>1</v>
      </c>
      <c r="E33" s="5"/>
      <c r="F33" s="5"/>
      <c r="G33" s="5"/>
      <c r="H33" s="4">
        <v>1</v>
      </c>
      <c r="I33" s="5">
        <v>1</v>
      </c>
      <c r="J33" s="5"/>
      <c r="K33" s="5"/>
      <c r="L33" s="5"/>
      <c r="M33" s="8">
        <f t="shared" si="0"/>
        <v>0.026532236667551074</v>
      </c>
      <c r="N33" s="11">
        <f t="shared" si="1"/>
        <v>0.07604562737642585</v>
      </c>
      <c r="O33" s="11">
        <f t="shared" si="2"/>
        <v>0</v>
      </c>
      <c r="P33" s="11">
        <f t="shared" si="3"/>
        <v>0</v>
      </c>
      <c r="Q33" s="11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8.8515625" style="0" customWidth="1"/>
    <col min="2" max="2" width="21.140625" style="0" customWidth="1"/>
    <col min="3" max="3" width="28.7109375" style="0" customWidth="1"/>
    <col min="4" max="4" width="22.8515625" style="0" customWidth="1"/>
  </cols>
  <sheetData>
    <row r="1" ht="15">
      <c r="A1" s="12" t="s">
        <v>117</v>
      </c>
    </row>
    <row r="2" spans="1:4" ht="15">
      <c r="A2" s="13" t="s">
        <v>118</v>
      </c>
      <c r="B2" s="14" t="s">
        <v>119</v>
      </c>
      <c r="C2" s="14" t="s">
        <v>120</v>
      </c>
      <c r="D2" s="14" t="s">
        <v>121</v>
      </c>
    </row>
    <row r="3" spans="1:4" ht="26.25">
      <c r="A3" s="15" t="s">
        <v>77</v>
      </c>
      <c r="B3" s="15" t="s">
        <v>75</v>
      </c>
      <c r="C3" s="15" t="s">
        <v>76</v>
      </c>
      <c r="D3" s="15" t="s">
        <v>74</v>
      </c>
    </row>
    <row r="4" spans="1:4" ht="26.25">
      <c r="A4" s="15" t="s">
        <v>83</v>
      </c>
      <c r="B4" s="15" t="s">
        <v>80</v>
      </c>
      <c r="C4" s="15" t="s">
        <v>78</v>
      </c>
      <c r="D4" s="15" t="s">
        <v>89</v>
      </c>
    </row>
    <row r="5" spans="1:4" ht="15">
      <c r="A5" s="15" t="s">
        <v>85</v>
      </c>
      <c r="B5" s="15" t="s">
        <v>81</v>
      </c>
      <c r="C5" s="15" t="s">
        <v>79</v>
      </c>
      <c r="D5" s="15" t="s">
        <v>90</v>
      </c>
    </row>
    <row r="6" spans="1:4" ht="15">
      <c r="A6" s="15" t="s">
        <v>88</v>
      </c>
      <c r="B6" s="15" t="s">
        <v>86</v>
      </c>
      <c r="C6" s="15" t="s">
        <v>82</v>
      </c>
      <c r="D6" s="15" t="s">
        <v>91</v>
      </c>
    </row>
    <row r="7" spans="1:4" ht="15">
      <c r="A7" s="15" t="s">
        <v>95</v>
      </c>
      <c r="B7" s="15" t="s">
        <v>92</v>
      </c>
      <c r="C7" s="15" t="s">
        <v>84</v>
      </c>
      <c r="D7" s="15" t="s">
        <v>94</v>
      </c>
    </row>
    <row r="8" spans="1:4" ht="15">
      <c r="A8" s="15" t="s">
        <v>97</v>
      </c>
      <c r="B8" s="15" t="s">
        <v>93</v>
      </c>
      <c r="C8" s="15" t="s">
        <v>87</v>
      </c>
      <c r="D8" s="15" t="s">
        <v>102</v>
      </c>
    </row>
    <row r="9" spans="1:4" ht="15">
      <c r="A9" s="15" t="s">
        <v>98</v>
      </c>
      <c r="B9" s="15" t="s">
        <v>113</v>
      </c>
      <c r="C9" s="15" t="s">
        <v>96</v>
      </c>
      <c r="D9" s="15" t="s">
        <v>108</v>
      </c>
    </row>
    <row r="10" spans="1:4" ht="15">
      <c r="A10" s="15" t="s">
        <v>99</v>
      </c>
      <c r="B10" s="16"/>
      <c r="C10" s="15" t="s">
        <v>103</v>
      </c>
      <c r="D10" s="17" t="s">
        <v>110</v>
      </c>
    </row>
    <row r="11" spans="1:4" ht="26.25">
      <c r="A11" s="15" t="s">
        <v>100</v>
      </c>
      <c r="B11" s="16"/>
      <c r="C11" s="15" t="s">
        <v>104</v>
      </c>
      <c r="D11" s="16"/>
    </row>
    <row r="12" spans="1:4" ht="26.25">
      <c r="A12" s="15" t="s">
        <v>101</v>
      </c>
      <c r="B12" s="16"/>
      <c r="C12" s="15" t="s">
        <v>105</v>
      </c>
      <c r="D12" s="16"/>
    </row>
    <row r="13" spans="1:4" ht="15">
      <c r="A13" s="15" t="s">
        <v>115</v>
      </c>
      <c r="B13" s="16"/>
      <c r="C13" s="15" t="s">
        <v>106</v>
      </c>
      <c r="D13" s="16"/>
    </row>
    <row r="14" spans="1:4" ht="15">
      <c r="A14" s="2"/>
      <c r="B14" s="2"/>
      <c r="C14" s="15" t="s">
        <v>107</v>
      </c>
      <c r="D14" s="16"/>
    </row>
    <row r="15" spans="1:4" ht="15">
      <c r="A15" s="2"/>
      <c r="B15" s="2"/>
      <c r="C15" s="15" t="s">
        <v>109</v>
      </c>
      <c r="D15" s="16"/>
    </row>
    <row r="16" spans="1:4" ht="15">
      <c r="A16" s="2"/>
      <c r="B16" s="2"/>
      <c r="C16" s="15" t="s">
        <v>111</v>
      </c>
      <c r="D16" s="16"/>
    </row>
    <row r="17" spans="1:4" ht="15">
      <c r="A17" s="2"/>
      <c r="B17" s="2"/>
      <c r="C17" s="15" t="s">
        <v>112</v>
      </c>
      <c r="D17" s="16"/>
    </row>
    <row r="18" spans="1:4" ht="15">
      <c r="A18" s="2"/>
      <c r="B18" s="2"/>
      <c r="C18" s="15" t="s">
        <v>114</v>
      </c>
      <c r="D18" s="16"/>
    </row>
    <row r="19" spans="1:4" ht="15">
      <c r="A19" s="2"/>
      <c r="B19" s="2"/>
      <c r="C19" s="15" t="s">
        <v>116</v>
      </c>
      <c r="D19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 Vaask</dc:creator>
  <cp:keywords/>
  <dc:description/>
  <cp:lastModifiedBy>Sirje Vaask</cp:lastModifiedBy>
  <dcterms:created xsi:type="dcterms:W3CDTF">2013-07-22T12:47:29Z</dcterms:created>
  <dcterms:modified xsi:type="dcterms:W3CDTF">2013-07-23T08:35:44Z</dcterms:modified>
  <cp:category/>
  <cp:version/>
  <cp:contentType/>
  <cp:contentStatus/>
</cp:coreProperties>
</file>