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8_raport\Usaldusvahemikud\"/>
    </mc:Choice>
  </mc:AlternateContent>
  <bookViews>
    <workbookView xWindow="0" yWindow="0" windowWidth="28800" windowHeight="11700" tabRatio="740" activeTab="1"/>
  </bookViews>
  <sheets>
    <sheet name="Kirjeldus" sheetId="7" r:id="rId1"/>
    <sheet name="Aruandesse2017" sheetId="20" r:id="rId2"/>
    <sheet name="Aruandesse2016" sheetId="12" r:id="rId3"/>
    <sheet name="Aruandesse2015" sheetId="21" r:id="rId4"/>
  </sheets>
  <definedNames>
    <definedName name="DF_GRID_1">#REF!</definedName>
    <definedName name="DF_GRID_1_1">#REF!</definedName>
    <definedName name="DF_GRID_1_2">#REF!</definedName>
    <definedName name="DF_GRID_1_3">#REF!</definedName>
    <definedName name="DF_GRID_1_4">#REF!</definedName>
    <definedName name="DF_GRID_1_5">#REF!</definedName>
    <definedName name="SAPBEXhrIndnt" hidden="1">"Wide"</definedName>
    <definedName name="SAPsysID" hidden="1">"708C5W7SBKP804JT78WJ0JNKI"</definedName>
    <definedName name="SAPwbID" hidden="1">"ARS"</definedName>
  </definedNames>
  <calcPr calcId="179017"/>
</workbook>
</file>

<file path=xl/calcChain.xml><?xml version="1.0" encoding="utf-8"?>
<calcChain xmlns="http://schemas.openxmlformats.org/spreadsheetml/2006/main">
  <c r="G10" i="20" l="1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M32" i="20" l="1"/>
  <c r="L32" i="20"/>
  <c r="M31" i="20"/>
  <c r="L31" i="20"/>
  <c r="M30" i="20"/>
  <c r="L30" i="20"/>
  <c r="M29" i="20"/>
  <c r="L29" i="20"/>
  <c r="M28" i="20"/>
  <c r="L28" i="20"/>
  <c r="M27" i="20"/>
  <c r="L27" i="20"/>
  <c r="M26" i="20"/>
  <c r="L26" i="20"/>
  <c r="M25" i="20"/>
  <c r="L25" i="20"/>
  <c r="M24" i="20"/>
  <c r="L24" i="20"/>
  <c r="M23" i="20"/>
  <c r="L23" i="20"/>
  <c r="M22" i="20"/>
  <c r="L22" i="20"/>
  <c r="M21" i="20"/>
  <c r="L21" i="20"/>
  <c r="M20" i="20"/>
  <c r="L20" i="20"/>
  <c r="M19" i="20"/>
  <c r="L19" i="20"/>
  <c r="M18" i="20"/>
  <c r="L18" i="20"/>
  <c r="M17" i="20"/>
  <c r="L17" i="20"/>
  <c r="M16" i="20"/>
  <c r="L16" i="20"/>
  <c r="M15" i="20"/>
  <c r="L15" i="20"/>
  <c r="M14" i="20"/>
  <c r="L14" i="20"/>
  <c r="M13" i="20"/>
  <c r="L13" i="20"/>
  <c r="M12" i="20"/>
  <c r="L12" i="20"/>
  <c r="M11" i="20"/>
  <c r="L11" i="20"/>
  <c r="M10" i="20"/>
  <c r="L10" i="20"/>
  <c r="G30" i="21" l="1"/>
  <c r="G25" i="21"/>
  <c r="G21" i="21"/>
  <c r="G18" i="21"/>
  <c r="G15" i="21"/>
  <c r="G12" i="21"/>
  <c r="G31" i="21"/>
  <c r="G29" i="21"/>
  <c r="G27" i="21"/>
  <c r="G26" i="21"/>
  <c r="G24" i="21"/>
  <c r="G22" i="21"/>
  <c r="G19" i="21"/>
  <c r="G16" i="21"/>
  <c r="G13" i="21"/>
  <c r="G11" i="21"/>
  <c r="G28" i="21"/>
  <c r="G23" i="21"/>
  <c r="G20" i="21"/>
  <c r="G17" i="21"/>
  <c r="G14" i="21"/>
  <c r="G10" i="21"/>
  <c r="H15" i="20" l="1"/>
  <c r="H11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6" i="20"/>
  <c r="H14" i="20"/>
  <c r="H13" i="20"/>
  <c r="H12" i="20"/>
  <c r="H17" i="20"/>
  <c r="H10" i="20"/>
  <c r="F11" i="12" l="1"/>
  <c r="F19" i="12"/>
  <c r="F23" i="12"/>
  <c r="F27" i="12"/>
  <c r="F26" i="12"/>
  <c r="F12" i="12"/>
  <c r="F30" i="12"/>
  <c r="F22" i="12"/>
  <c r="F17" i="12"/>
  <c r="F14" i="12"/>
  <c r="F29" i="12"/>
  <c r="F25" i="12"/>
  <c r="F21" i="12"/>
  <c r="F16" i="12"/>
  <c r="F24" i="12"/>
  <c r="F20" i="12"/>
  <c r="F15" i="12"/>
  <c r="F28" i="12"/>
  <c r="F10" i="12"/>
  <c r="F18" i="12" l="1"/>
  <c r="F31" i="12"/>
  <c r="F13" i="12"/>
  <c r="F32" i="12" l="1"/>
  <c r="G13" i="12" s="1"/>
  <c r="G25" i="12" l="1"/>
  <c r="G24" i="12"/>
  <c r="G22" i="12"/>
  <c r="G15" i="12"/>
  <c r="G21" i="12"/>
  <c r="G31" i="12"/>
  <c r="G18" i="12"/>
  <c r="G12" i="12"/>
  <c r="G28" i="12"/>
  <c r="G23" i="12"/>
  <c r="G20" i="12"/>
  <c r="G11" i="12"/>
  <c r="G27" i="12"/>
  <c r="G10" i="12"/>
  <c r="G16" i="12"/>
  <c r="G26" i="12"/>
  <c r="G29" i="12"/>
  <c r="G30" i="12"/>
  <c r="G14" i="12"/>
  <c r="G17" i="12"/>
  <c r="G19" i="12"/>
</calcChain>
</file>

<file path=xl/sharedStrings.xml><?xml version="1.0" encoding="utf-8"?>
<sst xmlns="http://schemas.openxmlformats.org/spreadsheetml/2006/main" count="101" uniqueCount="63">
  <si>
    <t>Haiglaliik</t>
  </si>
  <si>
    <t>Haigla</t>
  </si>
  <si>
    <t>Piirkondlikud</t>
  </si>
  <si>
    <t>PERH</t>
  </si>
  <si>
    <t>TÜK</t>
  </si>
  <si>
    <t>TLH</t>
  </si>
  <si>
    <t>piirkH</t>
  </si>
  <si>
    <t>Keskhaiglad</t>
  </si>
  <si>
    <t>ITKH</t>
  </si>
  <si>
    <t>LTKH</t>
  </si>
  <si>
    <t>IVKH</t>
  </si>
  <si>
    <t>PH</t>
  </si>
  <si>
    <t>keskH</t>
  </si>
  <si>
    <t>Üldhaiglad</t>
  </si>
  <si>
    <t>Hiiumaa</t>
  </si>
  <si>
    <t>Jõgeva</t>
  </si>
  <si>
    <t>Järva</t>
  </si>
  <si>
    <t>Kures</t>
  </si>
  <si>
    <t>Lõuna</t>
  </si>
  <si>
    <t>Lääne</t>
  </si>
  <si>
    <t>Narva</t>
  </si>
  <si>
    <t>Põlva</t>
  </si>
  <si>
    <t>Rapla</t>
  </si>
  <si>
    <t>Valga</t>
  </si>
  <si>
    <t>Viljandi</t>
  </si>
  <si>
    <t>üldH</t>
  </si>
  <si>
    <t>Kokku:</t>
  </si>
  <si>
    <t xml:space="preserve">Kirurgia indikaator 7: Operatsioonijärgne 30 päeva suremus
</t>
  </si>
  <si>
    <t>2015.a. pt %, kes on surnud 30 päeva jooksul peale aasta viimast operatsiooni</t>
  </si>
  <si>
    <t>Rakvere</t>
  </si>
  <si>
    <t>2015.a. Statsionaarsel ravil operatsiooni saanud patsientide arv (aasta viimase operatsiooni raviarve järgi)</t>
  </si>
  <si>
    <t>2015.a. patsientide arv, kes on surnud 30 päeva jooksul peale aasta viimast operatsiooni</t>
  </si>
  <si>
    <t>Vilj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</si>
  <si>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</si>
  <si>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</si>
  <si>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</si>
  <si>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</si>
  <si>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</si>
  <si>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Põhja-Eesti Regionaalhaigla</t>
  </si>
  <si>
    <t>Tallinna Lastehaigla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</si>
  <si>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</si>
  <si>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</si>
  <si>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</si>
  <si>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</si>
  <si>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</si>
  <si>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</si>
  <si>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</si>
  <si>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</si>
  <si>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</si>
  <si>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</si>
  <si>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</si>
  <si>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</si>
  <si>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</si>
  <si>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</si>
  <si>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</si>
  <si>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</si>
  <si>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</si>
  <si>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2016.a 30 päeva jooksul pärast aasta viimast operatsiooni surnud patsiendid, osakaal</t>
  </si>
  <si>
    <t xml:space="preserve">2016.a statsionaarsel ravil opereeritud patsiendid, arv </t>
  </si>
  <si>
    <t>2017.a statsionaarsel ravil opereeritud patsiendid, arv</t>
  </si>
  <si>
    <t>2017.a 30 päeva jooksul pärast aasta viimast operatsiooni surnud patsiendid, arv</t>
  </si>
  <si>
    <t xml:space="preserve">2017.a 30 päeva jooksul pärast aasta viimast operatsiooni surnud patsiendid, osakaal </t>
  </si>
  <si>
    <t xml:space="preserve">2016.a 30 päeva jooksul pärast aasta viimast operatsiooni surnud patsiendid, osakaal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</si>
</sst>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7030A0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theme="4" tint="-0.249977111117893"/>
      <name val="Calibri"/>
      <family val="2"/>
      <scheme val="minor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9">
    <xf numFmtId="0" fontId="0" fillId="0" borderId="0"/>
    <xf numFmtId="0" fontId="5" fillId="2" borderId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0" borderId="0" applyNumberFormat="0" applyBorder="0" applyAlignment="0" applyProtection="0"/>
    <xf numFmtId="0" fontId="16" fillId="23" borderId="1" applyNumberFormat="0" applyAlignment="0" applyProtection="0"/>
    <xf numFmtId="0" fontId="17" fillId="15" borderId="2" applyNumberFormat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4" fillId="13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  <xf numFmtId="0" fontId="23" fillId="0" borderId="6" applyNumberFormat="0" applyFill="0" applyAlignment="0" applyProtection="0"/>
    <xf numFmtId="0" fontId="23" fillId="21" borderId="0" applyNumberFormat="0" applyBorder="0" applyAlignment="0" applyProtection="0"/>
    <xf numFmtId="0" fontId="6" fillId="20" borderId="1" applyNumberFormat="0" applyFont="0" applyAlignment="0" applyProtection="0"/>
    <xf numFmtId="0" fontId="24" fillId="23" borderId="7" applyNumberFormat="0" applyAlignment="0" applyProtection="0"/>
    <xf numFmtId="4" fontId="6" fillId="27" borderId="1" applyNumberFormat="0" applyProtection="0">
      <alignment vertical="center"/>
    </xf>
    <xf numFmtId="4" fontId="27" fillId="28" borderId="1" applyNumberFormat="0" applyProtection="0">
      <alignment vertical="center"/>
    </xf>
    <xf numFmtId="4" fontId="6" fillId="28" borderId="1" applyNumberFormat="0" applyProtection="0">
      <alignment horizontal="left" vertical="center" indent="1"/>
    </xf>
    <xf numFmtId="0" fontId="10" fillId="27" borderId="8" applyNumberFormat="0" applyProtection="0">
      <alignment horizontal="left" vertical="top" indent="1"/>
    </xf>
    <xf numFmtId="4" fontId="6" fillId="29" borderId="1" applyNumberFormat="0" applyProtection="0">
      <alignment horizontal="left" vertical="center" indent="1"/>
    </xf>
    <xf numFmtId="4" fontId="6" fillId="30" borderId="1" applyNumberFormat="0" applyProtection="0">
      <alignment horizontal="right" vertical="center"/>
    </xf>
    <xf numFmtId="4" fontId="6" fillId="31" borderId="1" applyNumberFormat="0" applyProtection="0">
      <alignment horizontal="right" vertical="center"/>
    </xf>
    <xf numFmtId="4" fontId="6" fillId="32" borderId="9" applyNumberFormat="0" applyProtection="0">
      <alignment horizontal="right" vertical="center"/>
    </xf>
    <xf numFmtId="4" fontId="6" fillId="33" borderId="1" applyNumberFormat="0" applyProtection="0">
      <alignment horizontal="right" vertical="center"/>
    </xf>
    <xf numFmtId="4" fontId="6" fillId="34" borderId="1" applyNumberFormat="0" applyProtection="0">
      <alignment horizontal="right" vertical="center"/>
    </xf>
    <xf numFmtId="4" fontId="6" fillId="35" borderId="1" applyNumberFormat="0" applyProtection="0">
      <alignment horizontal="right" vertical="center"/>
    </xf>
    <xf numFmtId="4" fontId="6" fillId="36" borderId="1" applyNumberFormat="0" applyProtection="0">
      <alignment horizontal="right" vertical="center"/>
    </xf>
    <xf numFmtId="4" fontId="6" fillId="37" borderId="1" applyNumberFormat="0" applyProtection="0">
      <alignment horizontal="right" vertical="center"/>
    </xf>
    <xf numFmtId="4" fontId="6" fillId="38" borderId="1" applyNumberFormat="0" applyProtection="0">
      <alignment horizontal="right" vertical="center"/>
    </xf>
    <xf numFmtId="4" fontId="6" fillId="39" borderId="9" applyNumberFormat="0" applyProtection="0">
      <alignment horizontal="left" vertical="center" indent="1"/>
    </xf>
    <xf numFmtId="4" fontId="9" fillId="40" borderId="9" applyNumberFormat="0" applyProtection="0">
      <alignment horizontal="left" vertical="center" indent="1"/>
    </xf>
    <xf numFmtId="4" fontId="9" fillId="40" borderId="9" applyNumberFormat="0" applyProtection="0">
      <alignment horizontal="left" vertical="center" indent="1"/>
    </xf>
    <xf numFmtId="4" fontId="6" fillId="41" borderId="1" applyNumberFormat="0" applyProtection="0">
      <alignment horizontal="right" vertical="center"/>
    </xf>
    <xf numFmtId="4" fontId="6" fillId="42" borderId="9" applyNumberFormat="0" applyProtection="0">
      <alignment horizontal="left" vertical="center" indent="1"/>
    </xf>
    <xf numFmtId="4" fontId="6" fillId="41" borderId="9" applyNumberFormat="0" applyProtection="0">
      <alignment horizontal="left" vertical="center" indent="1"/>
    </xf>
    <xf numFmtId="0" fontId="6" fillId="43" borderId="1" applyNumberFormat="0" applyProtection="0">
      <alignment horizontal="left" vertical="center" indent="1"/>
    </xf>
    <xf numFmtId="0" fontId="6" fillId="40" borderId="8" applyNumberFormat="0" applyProtection="0">
      <alignment horizontal="left" vertical="top" indent="1"/>
    </xf>
    <xf numFmtId="0" fontId="6" fillId="44" borderId="1" applyNumberFormat="0" applyProtection="0">
      <alignment horizontal="left" vertical="center" indent="1"/>
    </xf>
    <xf numFmtId="0" fontId="6" fillId="41" borderId="8" applyNumberFormat="0" applyProtection="0">
      <alignment horizontal="left" vertical="top" indent="1"/>
    </xf>
    <xf numFmtId="0" fontId="6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0" fontId="6" fillId="42" borderId="1" applyNumberFormat="0" applyProtection="0">
      <alignment horizontal="left" vertical="center" indent="1"/>
    </xf>
    <xf numFmtId="0" fontId="6" fillId="42" borderId="8" applyNumberFormat="0" applyProtection="0">
      <alignment horizontal="left" vertical="top" indent="1"/>
    </xf>
    <xf numFmtId="0" fontId="6" fillId="46" borderId="10" applyNumberFormat="0">
      <protection locked="0"/>
    </xf>
    <xf numFmtId="0" fontId="7" fillId="40" borderId="11" applyBorder="0"/>
    <xf numFmtId="4" fontId="8" fillId="47" borderId="8" applyNumberFormat="0" applyProtection="0">
      <alignment vertical="center"/>
    </xf>
    <xf numFmtId="4" fontId="27" fillId="48" borderId="12" applyNumberFormat="0" applyProtection="0">
      <alignment vertical="center"/>
    </xf>
    <xf numFmtId="4" fontId="8" fillId="43" borderId="8" applyNumberFormat="0" applyProtection="0">
      <alignment horizontal="left" vertical="center" indent="1"/>
    </xf>
    <xf numFmtId="0" fontId="8" fillId="47" borderId="8" applyNumberFormat="0" applyProtection="0">
      <alignment horizontal="left" vertical="top" indent="1"/>
    </xf>
    <xf numFmtId="4" fontId="6" fillId="0" borderId="1" applyNumberFormat="0" applyProtection="0">
      <alignment horizontal="right" vertical="center"/>
    </xf>
    <xf numFmtId="4" fontId="27" fillId="49" borderId="1" applyNumberFormat="0" applyProtection="0">
      <alignment horizontal="right" vertical="center"/>
    </xf>
    <xf numFmtId="4" fontId="6" fillId="29" borderId="1" applyNumberFormat="0" applyProtection="0">
      <alignment horizontal="left" vertical="center" indent="1"/>
    </xf>
    <xf numFmtId="0" fontId="8" fillId="41" borderId="8" applyNumberFormat="0" applyProtection="0">
      <alignment horizontal="left" vertical="top" indent="1"/>
    </xf>
    <xf numFmtId="4" fontId="11" fillId="50" borderId="9" applyNumberFormat="0" applyProtection="0">
      <alignment horizontal="left" vertical="center" indent="1"/>
    </xf>
    <xf numFmtId="0" fontId="6" fillId="51" borderId="12"/>
    <xf numFmtId="4" fontId="12" fillId="46" borderId="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8" fillId="2" borderId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32" fillId="2" borderId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9" fontId="3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3" fillId="0" borderId="0" xfId="0" applyFont="1" applyAlignment="1">
      <alignment vertical="top" wrapText="1"/>
    </xf>
    <xf numFmtId="0" fontId="0" fillId="0" borderId="12" xfId="0" applyBorder="1"/>
    <xf numFmtId="0" fontId="1" fillId="0" borderId="12" xfId="0" applyFont="1" applyBorder="1"/>
    <xf numFmtId="3" fontId="29" fillId="0" borderId="12" xfId="0" applyNumberFormat="1" applyFont="1" applyBorder="1"/>
    <xf numFmtId="3" fontId="0" fillId="0" borderId="12" xfId="0" applyNumberFormat="1" applyBorder="1"/>
    <xf numFmtId="9" fontId="0" fillId="0" borderId="12" xfId="0" applyNumberFormat="1" applyBorder="1"/>
    <xf numFmtId="9" fontId="29" fillId="0" borderId="12" xfId="0" applyNumberFormat="1" applyFont="1" applyBorder="1"/>
    <xf numFmtId="9" fontId="30" fillId="0" borderId="0" xfId="0" applyNumberFormat="1" applyFont="1"/>
    <xf numFmtId="0" fontId="0" fillId="0" borderId="0" xfId="0" applyAlignment="1">
      <alignment vertical="top" wrapText="1"/>
    </xf>
    <xf numFmtId="164" fontId="0" fillId="0" borderId="12" xfId="0" applyNumberFormat="1" applyBorder="1"/>
    <xf numFmtId="164" fontId="29" fillId="0" borderId="12" xfId="0" applyNumberFormat="1" applyFont="1" applyBorder="1"/>
    <xf numFmtId="9" fontId="33" fillId="0" borderId="12" xfId="148" applyFont="1" applyBorder="1" applyAlignment="1">
      <alignment horizontal="right"/>
    </xf>
    <xf numFmtId="9" fontId="29" fillId="0" borderId="12" xfId="148" applyFont="1" applyBorder="1" applyAlignment="1">
      <alignment horizontal="right"/>
    </xf>
    <xf numFmtId="0" fontId="30" fillId="0" borderId="0" xfId="0" applyFont="1" applyBorder="1" applyAlignment="1">
      <alignment horizontal="center" wrapText="1"/>
    </xf>
    <xf numFmtId="164" fontId="30" fillId="0" borderId="0" xfId="0" applyNumberFormat="1" applyFont="1"/>
    <xf numFmtId="0" fontId="0" fillId="0" borderId="16" xfId="0" applyFont="1" applyBorder="1"/>
    <xf numFmtId="0" fontId="0" fillId="0" borderId="12" xfId="0" applyFont="1" applyBorder="1"/>
    <xf numFmtId="0" fontId="29" fillId="0" borderId="12" xfId="0" applyFont="1" applyBorder="1"/>
    <xf numFmtId="0" fontId="4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31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49">
    <cellStyle name="Accent1 - 20%" xfId="3"/>
    <cellStyle name="Accent1 - 40%" xfId="4"/>
    <cellStyle name="Accent1 - 60%" xfId="5"/>
    <cellStyle name="Accent1 10" xfId="109"/>
    <cellStyle name="Accent1 11" xfId="145"/>
    <cellStyle name="Accent1 12" xfId="147"/>
    <cellStyle name="Accent1 2" xfId="2"/>
    <cellStyle name="Accent1 3" xfId="87"/>
    <cellStyle name="Accent1 4" xfId="102"/>
    <cellStyle name="Accent1 5" xfId="104"/>
    <cellStyle name="Accent1 6" xfId="106"/>
    <cellStyle name="Accent1 7" xfId="136"/>
    <cellStyle name="Accent1 8" xfId="138"/>
    <cellStyle name="Accent1 9" xfId="140"/>
    <cellStyle name="Accent2 - 20%" xfId="7"/>
    <cellStyle name="Accent2 - 40%" xfId="8"/>
    <cellStyle name="Accent2 - 60%" xfId="9"/>
    <cellStyle name="Accent2 10" xfId="113"/>
    <cellStyle name="Accent2 11" xfId="144"/>
    <cellStyle name="Accent2 12" xfId="146"/>
    <cellStyle name="Accent2 2" xfId="6"/>
    <cellStyle name="Accent2 3" xfId="89"/>
    <cellStyle name="Accent2 4" xfId="101"/>
    <cellStyle name="Accent2 5" xfId="103"/>
    <cellStyle name="Accent2 6" xfId="108"/>
    <cellStyle name="Accent2 7" xfId="134"/>
    <cellStyle name="Accent2 8" xfId="137"/>
    <cellStyle name="Accent2 9" xfId="139"/>
    <cellStyle name="Accent3 - 20%" xfId="11"/>
    <cellStyle name="Accent3 - 40%" xfId="12"/>
    <cellStyle name="Accent3 - 60%" xfId="13"/>
    <cellStyle name="Accent3 10" xfId="119"/>
    <cellStyle name="Accent3 11" xfId="143"/>
    <cellStyle name="Accent3 12" xfId="115"/>
    <cellStyle name="Accent3 2" xfId="10"/>
    <cellStyle name="Accent3 3" xfId="90"/>
    <cellStyle name="Accent3 4" xfId="100"/>
    <cellStyle name="Accent3 5" xfId="88"/>
    <cellStyle name="Accent3 6" xfId="110"/>
    <cellStyle name="Accent3 7" xfId="132"/>
    <cellStyle name="Accent3 8" xfId="107"/>
    <cellStyle name="Accent3 9" xfId="133"/>
    <cellStyle name="Accent4 - 20%" xfId="15"/>
    <cellStyle name="Accent4 - 40%" xfId="16"/>
    <cellStyle name="Accent4 - 60%" xfId="17"/>
    <cellStyle name="Accent4 10" xfId="121"/>
    <cellStyle name="Accent4 11" xfId="142"/>
    <cellStyle name="Accent4 12" xfId="120"/>
    <cellStyle name="Accent4 2" xfId="14"/>
    <cellStyle name="Accent4 3" xfId="92"/>
    <cellStyle name="Accent4 4" xfId="99"/>
    <cellStyle name="Accent4 5" xfId="91"/>
    <cellStyle name="Accent4 6" xfId="112"/>
    <cellStyle name="Accent4 7" xfId="130"/>
    <cellStyle name="Accent4 8" xfId="111"/>
    <cellStyle name="Accent4 9" xfId="131"/>
    <cellStyle name="Accent5 - 20%" xfId="19"/>
    <cellStyle name="Accent5 - 40%" xfId="20"/>
    <cellStyle name="Accent5 - 60%" xfId="21"/>
    <cellStyle name="Accent5 10" xfId="123"/>
    <cellStyle name="Accent5 11" xfId="141"/>
    <cellStyle name="Accent5 12" xfId="122"/>
    <cellStyle name="Accent5 2" xfId="18"/>
    <cellStyle name="Accent5 3" xfId="94"/>
    <cellStyle name="Accent5 4" xfId="98"/>
    <cellStyle name="Accent5 5" xfId="93"/>
    <cellStyle name="Accent5 6" xfId="116"/>
    <cellStyle name="Accent5 7" xfId="128"/>
    <cellStyle name="Accent5 8" xfId="114"/>
    <cellStyle name="Accent5 9" xfId="129"/>
    <cellStyle name="Accent6 - 20%" xfId="23"/>
    <cellStyle name="Accent6 - 40%" xfId="24"/>
    <cellStyle name="Accent6 - 60%" xfId="25"/>
    <cellStyle name="Accent6 10" xfId="124"/>
    <cellStyle name="Accent6 11" xfId="135"/>
    <cellStyle name="Accent6 12" xfId="125"/>
    <cellStyle name="Accent6 2" xfId="22"/>
    <cellStyle name="Accent6 3" xfId="96"/>
    <cellStyle name="Accent6 4" xfId="97"/>
    <cellStyle name="Accent6 5" xfId="95"/>
    <cellStyle name="Accent6 6" xfId="118"/>
    <cellStyle name="Accent6 7" xfId="127"/>
    <cellStyle name="Accent6 8" xfId="117"/>
    <cellStyle name="Accent6 9" xfId="126"/>
    <cellStyle name="Bad 2" xfId="26"/>
    <cellStyle name="Calculation 2" xfId="27"/>
    <cellStyle name="Check Cell 2" xfId="28"/>
    <cellStyle name="Emphasis 1" xfId="29"/>
    <cellStyle name="Emphasis 2" xfId="30"/>
    <cellStyle name="Emphasis 3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1"/>
    <cellStyle name="Normal 3" xfId="86"/>
    <cellStyle name="Normal 4" xfId="105"/>
    <cellStyle name="Note 2" xfId="40"/>
    <cellStyle name="Output 2" xfId="41"/>
    <cellStyle name="Percent" xfId="148" builtinId="5"/>
    <cellStyle name="SAPBEXaggData" xfId="42"/>
    <cellStyle name="SAPBEXaggDataEmph" xfId="43"/>
    <cellStyle name="SAPBEXaggItem" xfId="44"/>
    <cellStyle name="SAPBEXaggItemX" xfId="45"/>
    <cellStyle name="SAPBEXchaText" xfId="46"/>
    <cellStyle name="SAPBEXexcBad7" xfId="47"/>
    <cellStyle name="SAPBEXexcBad8" xfId="48"/>
    <cellStyle name="SAPBEXexcBad9" xfId="49"/>
    <cellStyle name="SAPBEXexcCritical4" xfId="50"/>
    <cellStyle name="SAPBEXexcCritical5" xfId="51"/>
    <cellStyle name="SAPBEXexcCritical6" xfId="52"/>
    <cellStyle name="SAPBEXexcGood1" xfId="53"/>
    <cellStyle name="SAPBEXexcGood2" xfId="54"/>
    <cellStyle name="SAPBEXexcGood3" xfId="55"/>
    <cellStyle name="SAPBEXfilterDrill" xfId="56"/>
    <cellStyle name="SAPBEXfilterItem" xfId="57"/>
    <cellStyle name="SAPBEXfilterText" xfId="58"/>
    <cellStyle name="SAPBEXformats" xfId="59"/>
    <cellStyle name="SAPBEXheaderItem" xfId="60"/>
    <cellStyle name="SAPBEXheaderText" xfId="61"/>
    <cellStyle name="SAPBEXHLevel0" xfId="62"/>
    <cellStyle name="SAPBEXHLevel0X" xfId="63"/>
    <cellStyle name="SAPBEXHLevel1" xfId="64"/>
    <cellStyle name="SAPBEXHLevel1X" xfId="65"/>
    <cellStyle name="SAPBEXHLevel2" xfId="66"/>
    <cellStyle name="SAPBEXHLevel2X" xfId="67"/>
    <cellStyle name="SAPBEXHLevel3" xfId="68"/>
    <cellStyle name="SAPBEXHLevel3X" xfId="69"/>
    <cellStyle name="SAPBEXinputData" xfId="70"/>
    <cellStyle name="SAPBEXItemHeader" xfId="71"/>
    <cellStyle name="SAPBEXresData" xfId="72"/>
    <cellStyle name="SAPBEXresDataEmph" xfId="73"/>
    <cellStyle name="SAPBEXresItem" xfId="74"/>
    <cellStyle name="SAPBEXresItemX" xfId="75"/>
    <cellStyle name="SAPBEXstdData" xfId="76"/>
    <cellStyle name="SAPBEXstdDataEmph" xfId="77"/>
    <cellStyle name="SAPBEXstdItem" xfId="78"/>
    <cellStyle name="SAPBEXstdItemX" xfId="79"/>
    <cellStyle name="SAPBEXtitle" xfId="80"/>
    <cellStyle name="SAPBEXunassignedItem" xfId="81"/>
    <cellStyle name="SAPBEXundefined" xfId="82"/>
    <cellStyle name="Sheet Title" xfId="83"/>
    <cellStyle name="Total 2" xfId="84"/>
    <cellStyle name="Warning Text 2" xfId="85"/>
  </cellStyles>
  <dxfs count="0"/>
  <tableStyles count="0" defaultTableStyle="TableStyleMedium9" defaultPivotStyle="PivotStyleLight16"/>
  <colors>
    <mruColors>
      <color rgb="FFCBDB2A"/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1934758155230603E-2"/>
          <c:y val="4.6610998609662349E-2"/>
          <c:w val="0.90223902567734593"/>
          <c:h val="0.4758113979226050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Aruandesse2017!$F$4</c:f>
              <c:strCache>
                <c:ptCount val="1"/>
                <c:pt idx="0">
                  <c:v>2017.a 30 päeva jooksul pärast aasta viimast operatsiooni surnud patsiendid, osakaal 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9EF3-4DE0-925C-E83AAC5CA65B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9EF3-4DE0-925C-E83AAC5CA65B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9EF3-4DE0-925C-E83AAC5CA65B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Aruandesse2017!$M$10:$M$31</c15:sqref>
                    </c15:fullRef>
                  </c:ext>
                </c:extLst>
                <c:f>(Aruandesse2017!$M$10:$M$11,Aruandesse2017!$M$13:$M$31)</c:f>
                <c:numCache>
                  <c:formatCode>General</c:formatCode>
                  <c:ptCount val="21"/>
                  <c:pt idx="0">
                    <c:v>3.0114339415772545E-3</c:v>
                  </c:pt>
                  <c:pt idx="1">
                    <c:v>2.4807321772639702E-3</c:v>
                  </c:pt>
                  <c:pt idx="2">
                    <c:v>1.3799829830145258E-3</c:v>
                  </c:pt>
                  <c:pt idx="3">
                    <c:v>2.0268199233716474E-3</c:v>
                  </c:pt>
                  <c:pt idx="4">
                    <c:v>2.9390693003013071E-3</c:v>
                  </c:pt>
                  <c:pt idx="5">
                    <c:v>7.4349775784753325E-3</c:v>
                  </c:pt>
                  <c:pt idx="6">
                    <c:v>5.8495305759959405E-3</c:v>
                  </c:pt>
                  <c:pt idx="7">
                    <c:v>1.7744687451527845E-3</c:v>
                  </c:pt>
                  <c:pt idx="8">
                    <c:v>4.7308411214953272E-2</c:v>
                  </c:pt>
                  <c:pt idx="9">
                    <c:v>5.5341772151898741E-2</c:v>
                  </c:pt>
                  <c:pt idx="10">
                    <c:v>1.0260770975056691E-2</c:v>
                  </c:pt>
                  <c:pt idx="11">
                    <c:v>1.4589861751152074E-2</c:v>
                  </c:pt>
                  <c:pt idx="12">
                    <c:v>1.8241379310344821E-2</c:v>
                  </c:pt>
                  <c:pt idx="13">
                    <c:v>3.0368421052631586E-2</c:v>
                  </c:pt>
                  <c:pt idx="14">
                    <c:v>9.5430809399477852E-3</c:v>
                  </c:pt>
                  <c:pt idx="15">
                    <c:v>1.9250737463126846E-2</c:v>
                  </c:pt>
                  <c:pt idx="16">
                    <c:v>7.9193324061196078E-3</c:v>
                  </c:pt>
                  <c:pt idx="17">
                    <c:v>3.564516129032258E-2</c:v>
                  </c:pt>
                  <c:pt idx="18">
                    <c:v>1.8445859872611464E-2</c:v>
                  </c:pt>
                  <c:pt idx="19">
                    <c:v>1.622834645669291E-2</c:v>
                  </c:pt>
                  <c:pt idx="20">
                    <c:v>4.0066188637617219E-3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Aruandesse2017!$L$10:$L$31</c15:sqref>
                    </c15:fullRef>
                  </c:ext>
                </c:extLst>
                <c:f>(Aruandesse2017!$L$10:$L$11,Aruandesse2017!$L$13:$L$31)</c:f>
                <c:numCache>
                  <c:formatCode>General</c:formatCode>
                  <c:ptCount val="21"/>
                  <c:pt idx="0">
                    <c:v>3.9885660584227448E-3</c:v>
                  </c:pt>
                  <c:pt idx="1">
                    <c:v>2.5192678227360307E-3</c:v>
                  </c:pt>
                  <c:pt idx="2">
                    <c:v>1.6200170169854734E-3</c:v>
                  </c:pt>
                  <c:pt idx="3">
                    <c:v>1.9731800766283527E-3</c:v>
                  </c:pt>
                  <c:pt idx="4">
                    <c:v>3.0609306996986947E-3</c:v>
                  </c:pt>
                  <c:pt idx="5">
                    <c:v>5.5650224215246652E-3</c:v>
                  </c:pt>
                  <c:pt idx="6">
                    <c:v>4.1504694240040614E-3</c:v>
                  </c:pt>
                  <c:pt idx="7">
                    <c:v>1.2255312548472147E-3</c:v>
                  </c:pt>
                  <c:pt idx="8">
                    <c:v>1.3691588785046727E-2</c:v>
                  </c:pt>
                  <c:pt idx="9">
                    <c:v>1.0658227848101266E-2</c:v>
                  </c:pt>
                  <c:pt idx="10">
                    <c:v>5.7392290249433115E-3</c:v>
                  </c:pt>
                  <c:pt idx="11">
                    <c:v>1.0410138248847928E-2</c:v>
                  </c:pt>
                  <c:pt idx="12">
                    <c:v>1.1758620689655174E-2</c:v>
                  </c:pt>
                  <c:pt idx="13">
                    <c:v>1.9631578947368417E-2</c:v>
                  </c:pt>
                  <c:pt idx="14">
                    <c:v>6.4569190600522186E-3</c:v>
                  </c:pt>
                  <c:pt idx="15">
                    <c:v>8.749262536873156E-3</c:v>
                  </c:pt>
                  <c:pt idx="16">
                    <c:v>6.0806675938803907E-3</c:v>
                  </c:pt>
                  <c:pt idx="17">
                    <c:v>1.2354838709677421E-2</c:v>
                  </c:pt>
                  <c:pt idx="18">
                    <c:v>6.5541401273885346E-3</c:v>
                  </c:pt>
                  <c:pt idx="19">
                    <c:v>9.771653543307085E-3</c:v>
                  </c:pt>
                  <c:pt idx="20">
                    <c:v>2.9933811362382774E-3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Aruandesse2017!$A$10:$C$31</c15:sqref>
                  </c15:fullRef>
                </c:ext>
              </c:extLst>
              <c:f>(Aruandesse2017!$A$10:$C$11,Aruandesse2017!$A$13:$C$31)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Aruandesse2017!$F$10:$F$31</c15:sqref>
                  </c15:fullRef>
                </c:ext>
              </c:extLst>
              <c:f>(Aruandesse2017!$F$10:$F$11,Aruandesse2017!$F$13:$F$31)</c:f>
              <c:numCache>
                <c:formatCode>0%</c:formatCode>
                <c:ptCount val="21"/>
                <c:pt idx="0">
                  <c:v>3.3988566058422744E-2</c:v>
                </c:pt>
                <c:pt idx="1">
                  <c:v>2.2519267822736031E-2</c:v>
                </c:pt>
                <c:pt idx="2">
                  <c:v>2.5620017016985474E-2</c:v>
                </c:pt>
                <c:pt idx="3">
                  <c:v>1.1973180076628353E-2</c:v>
                </c:pt>
                <c:pt idx="4">
                  <c:v>1.4060930699698694E-2</c:v>
                </c:pt>
                <c:pt idx="5">
                  <c:v>3.8565022421524667E-2</c:v>
                </c:pt>
                <c:pt idx="6">
                  <c:v>2.7150469424004061E-2</c:v>
                </c:pt>
                <c:pt idx="7">
                  <c:v>1.8225531254847216E-2</c:v>
                </c:pt>
                <c:pt idx="8">
                  <c:v>1.8691588785046728E-2</c:v>
                </c:pt>
                <c:pt idx="9">
                  <c:v>1.2658227848101266E-2</c:v>
                </c:pt>
                <c:pt idx="10">
                  <c:v>1.4739229024943311E-2</c:v>
                </c:pt>
                <c:pt idx="11">
                  <c:v>3.3410138248847927E-2</c:v>
                </c:pt>
                <c:pt idx="12">
                  <c:v>3.2758620689655175E-2</c:v>
                </c:pt>
                <c:pt idx="13">
                  <c:v>5.2631578947368418E-2</c:v>
                </c:pt>
                <c:pt idx="14">
                  <c:v>2.5456919060052218E-2</c:v>
                </c:pt>
                <c:pt idx="15">
                  <c:v>1.4749262536873156E-2</c:v>
                </c:pt>
                <c:pt idx="16">
                  <c:v>1.8080667593880391E-2</c:v>
                </c:pt>
                <c:pt idx="17">
                  <c:v>1.935483870967742E-2</c:v>
                </c:pt>
                <c:pt idx="18">
                  <c:v>9.5541401273885346E-3</c:v>
                </c:pt>
                <c:pt idx="19">
                  <c:v>2.6771653543307086E-2</c:v>
                </c:pt>
                <c:pt idx="20">
                  <c:v>2.3993381136238279E-2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F3-4DE0-925C-E83AAC5CA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7004672"/>
        <c:axId val="217043328"/>
      </c:barChart>
      <c:lineChart>
        <c:grouping val="standard"/>
        <c:varyColors val="0"/>
        <c:ser>
          <c:idx val="4"/>
          <c:order val="1"/>
          <c:tx>
            <c:strRef>
              <c:f>Aruandesse2016!$F$4</c:f>
              <c:strCache>
                <c:ptCount val="1"/>
                <c:pt idx="0">
                  <c:v>2016.a 30 päeva jooksul pärast aasta viimast operatsiooni surnud patsiendid, osakaal 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Aruandesse2017!$A$10:$C$31</c15:sqref>
                  </c15:fullRef>
                </c:ext>
              </c:extLst>
              <c:f>(Aruandesse2017!$A$10:$C$11,Aruandesse2017!$A$13:$C$31)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Aruandesse2016!$F$10:$F$31</c15:sqref>
                  </c15:fullRef>
                </c:ext>
              </c:extLst>
              <c:f>(Aruandesse2016!$F$10:$F$11,Aruandesse2016!$F$13:$F$31)</c:f>
              <c:numCache>
                <c:formatCode>0%</c:formatCode>
                <c:ptCount val="21"/>
                <c:pt idx="0">
                  <c:v>3.4344986553976178E-2</c:v>
                </c:pt>
                <c:pt idx="1">
                  <c:v>2.0566318926974664E-2</c:v>
                </c:pt>
                <c:pt idx="2">
                  <c:v>2.4660338730690491E-2</c:v>
                </c:pt>
                <c:pt idx="3">
                  <c:v>1.2025758398634494E-2</c:v>
                </c:pt>
                <c:pt idx="4">
                  <c:v>8.8613944156495563E-3</c:v>
                </c:pt>
                <c:pt idx="5">
                  <c:v>3.2777458309373203E-2</c:v>
                </c:pt>
                <c:pt idx="6">
                  <c:v>2.2123893805309734E-2</c:v>
                </c:pt>
                <c:pt idx="7">
                  <c:v>1.5596608116293155E-2</c:v>
                </c:pt>
                <c:pt idx="8">
                  <c:v>0</c:v>
                </c:pt>
                <c:pt idx="9">
                  <c:v>0</c:v>
                </c:pt>
                <c:pt idx="10">
                  <c:v>1.829924650161464E-2</c:v>
                </c:pt>
                <c:pt idx="11">
                  <c:v>2.6344676180021953E-2</c:v>
                </c:pt>
                <c:pt idx="12">
                  <c:v>2.3323615160349854E-2</c:v>
                </c:pt>
                <c:pt idx="13">
                  <c:v>2.8328611898016998E-2</c:v>
                </c:pt>
                <c:pt idx="14">
                  <c:v>2.2160664819944598E-2</c:v>
                </c:pt>
                <c:pt idx="15">
                  <c:v>9.0909090909090905E-3</c:v>
                </c:pt>
                <c:pt idx="16">
                  <c:v>2.6548672566371681E-2</c:v>
                </c:pt>
                <c:pt idx="17">
                  <c:v>9.3023255813953487E-3</c:v>
                </c:pt>
                <c:pt idx="18">
                  <c:v>3.6065573770491806E-2</c:v>
                </c:pt>
                <c:pt idx="19">
                  <c:v>2.1136063408190225E-2</c:v>
                </c:pt>
                <c:pt idx="20">
                  <c:v>2.2367770637666831E-2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EF3-4DE0-925C-E83AAC5CA65B}"/>
            </c:ext>
          </c:extLst>
        </c:ser>
        <c:ser>
          <c:idx val="2"/>
          <c:order val="2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Aruandesse2017!$A$10:$C$31</c15:sqref>
                  </c15:fullRef>
                </c:ext>
              </c:extLst>
              <c:f>(Aruandesse2017!$A$10:$C$11,Aruandesse2017!$A$13:$C$31)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Aruandesse2017!$H$10:$H$31</c15:sqref>
                  </c15:fullRef>
                </c:ext>
              </c:extLst>
              <c:f>(Aruandesse2017!$H$10:$H$11,Aruandesse2017!$H$13:$H$31)</c:f>
              <c:numCache>
                <c:formatCode>0%</c:formatCode>
                <c:ptCount val="21"/>
                <c:pt idx="0">
                  <c:v>2.2493940376391398E-2</c:v>
                </c:pt>
                <c:pt idx="1">
                  <c:v>2.2493940376391398E-2</c:v>
                </c:pt>
                <c:pt idx="2">
                  <c:v>2.2493940376391398E-2</c:v>
                </c:pt>
                <c:pt idx="3">
                  <c:v>2.2493940376391398E-2</c:v>
                </c:pt>
                <c:pt idx="4">
                  <c:v>2.2493940376391398E-2</c:v>
                </c:pt>
                <c:pt idx="5">
                  <c:v>2.2493940376391398E-2</c:v>
                </c:pt>
                <c:pt idx="6">
                  <c:v>2.2493940376391398E-2</c:v>
                </c:pt>
                <c:pt idx="7">
                  <c:v>2.2493940376391398E-2</c:v>
                </c:pt>
                <c:pt idx="8">
                  <c:v>2.2493940376391398E-2</c:v>
                </c:pt>
                <c:pt idx="9">
                  <c:v>2.2493940376391398E-2</c:v>
                </c:pt>
                <c:pt idx="10">
                  <c:v>2.2493940376391398E-2</c:v>
                </c:pt>
                <c:pt idx="11">
                  <c:v>2.2493940376391398E-2</c:v>
                </c:pt>
                <c:pt idx="12">
                  <c:v>2.2493940376391398E-2</c:v>
                </c:pt>
                <c:pt idx="13">
                  <c:v>2.2493940376391398E-2</c:v>
                </c:pt>
                <c:pt idx="14">
                  <c:v>2.2493940376391398E-2</c:v>
                </c:pt>
                <c:pt idx="15">
                  <c:v>2.2493940376391398E-2</c:v>
                </c:pt>
                <c:pt idx="16">
                  <c:v>2.2493940376391398E-2</c:v>
                </c:pt>
                <c:pt idx="17">
                  <c:v>2.2493940376391398E-2</c:v>
                </c:pt>
                <c:pt idx="18">
                  <c:v>2.2493940376391398E-2</c:v>
                </c:pt>
                <c:pt idx="19">
                  <c:v>2.2493940376391398E-2</c:v>
                </c:pt>
                <c:pt idx="20">
                  <c:v>2.2493940376391398E-2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EF3-4DE0-925C-E83AAC5CA65B}"/>
            </c:ext>
          </c:extLst>
        </c:ser>
        <c:ser>
          <c:idx val="1"/>
          <c:order val="3"/>
          <c:tx>
            <c:v>2016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Aruandesse2017!$A$10:$C$31</c15:sqref>
                  </c15:fullRef>
                </c:ext>
              </c:extLst>
              <c:f>(Aruandesse2017!$A$10:$C$11,Aruandesse2017!$A$13:$C$31)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Aruandesse2016!$G$10:$G$31</c15:sqref>
                  </c15:fullRef>
                </c:ext>
              </c:extLst>
              <c:f>(Aruandesse2016!$G$10:$G$11,Aruandesse2016!$G$13:$G$31)</c:f>
              <c:numCache>
                <c:formatCode>0%</c:formatCode>
                <c:ptCount val="21"/>
                <c:pt idx="0">
                  <c:v>2.079525364815869E-2</c:v>
                </c:pt>
                <c:pt idx="1">
                  <c:v>2.079525364815869E-2</c:v>
                </c:pt>
                <c:pt idx="2">
                  <c:v>2.079525364815869E-2</c:v>
                </c:pt>
                <c:pt idx="3">
                  <c:v>2.079525364815869E-2</c:v>
                </c:pt>
                <c:pt idx="4">
                  <c:v>2.079525364815869E-2</c:v>
                </c:pt>
                <c:pt idx="5">
                  <c:v>2.079525364815869E-2</c:v>
                </c:pt>
                <c:pt idx="6">
                  <c:v>2.079525364815869E-2</c:v>
                </c:pt>
                <c:pt idx="7">
                  <c:v>2.079525364815869E-2</c:v>
                </c:pt>
                <c:pt idx="8">
                  <c:v>2.079525364815869E-2</c:v>
                </c:pt>
                <c:pt idx="9">
                  <c:v>2.079525364815869E-2</c:v>
                </c:pt>
                <c:pt idx="10">
                  <c:v>2.079525364815869E-2</c:v>
                </c:pt>
                <c:pt idx="11">
                  <c:v>2.079525364815869E-2</c:v>
                </c:pt>
                <c:pt idx="12">
                  <c:v>2.079525364815869E-2</c:v>
                </c:pt>
                <c:pt idx="13">
                  <c:v>2.079525364815869E-2</c:v>
                </c:pt>
                <c:pt idx="14">
                  <c:v>2.079525364815869E-2</c:v>
                </c:pt>
                <c:pt idx="15">
                  <c:v>2.079525364815869E-2</c:v>
                </c:pt>
                <c:pt idx="16">
                  <c:v>2.079525364815869E-2</c:v>
                </c:pt>
                <c:pt idx="17">
                  <c:v>2.079525364815869E-2</c:v>
                </c:pt>
                <c:pt idx="18">
                  <c:v>2.079525364815869E-2</c:v>
                </c:pt>
                <c:pt idx="19">
                  <c:v>2.079525364815869E-2</c:v>
                </c:pt>
                <c:pt idx="20">
                  <c:v>2.079525364815869E-2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EF3-4DE0-925C-E83AAC5CA65B}"/>
            </c:ext>
          </c:extLst>
        </c:ser>
        <c:ser>
          <c:idx val="0"/>
          <c:order val="4"/>
          <c:tx>
            <c:v>Indikaatori eemärk (&lt;5%)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Aruandesse2017!$A$10:$C$31</c15:sqref>
                  </c15:fullRef>
                </c:ext>
              </c:extLst>
              <c:f>(Aruandesse2017!$A$10:$C$11,Aruandesse2017!$A$13:$C$31)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Narva Haigla</c:v>
                  </c:pt>
                  <c:pt idx="15">
                    <c:v>Põlva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Aruandesse2017!$I$10:$I$31</c15:sqref>
                  </c15:fullRef>
                </c:ext>
              </c:extLst>
              <c:f>(Aruandesse2017!$I$10:$I$11,Aruandesse2017!$I$13:$I$31)</c:f>
              <c:numCache>
                <c:formatCode>0%</c:formatCode>
                <c:ptCount val="21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EF3-4DE0-925C-E83AAC5CA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04672"/>
        <c:axId val="217043328"/>
      </c:lineChart>
      <c:catAx>
        <c:axId val="21700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7043328"/>
        <c:crosses val="autoZero"/>
        <c:auto val="1"/>
        <c:lblAlgn val="ctr"/>
        <c:lblOffset val="100"/>
        <c:noMultiLvlLbl val="0"/>
      </c:catAx>
      <c:valAx>
        <c:axId val="217043328"/>
        <c:scaling>
          <c:orientation val="minMax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7004672"/>
        <c:crosses val="autoZero"/>
        <c:crossBetween val="between"/>
        <c:majorUnit val="1.0000000000000005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0"/>
          <c:y val="0.85433669367175791"/>
          <c:w val="1"/>
          <c:h val="0.13210858152828986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102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Aruandesse2016!$F$4</c:f>
              <c:strCache>
                <c:ptCount val="1"/>
                <c:pt idx="0">
                  <c:v>2016.a 30 päeva jooksul pärast aasta viimast operatsiooni surnud patsiendid, osakaal 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4A87-4EE2-9ACD-FC2D71B717A5}"/>
              </c:ext>
            </c:extLst>
          </c:dPt>
          <c:dPt>
            <c:idx val="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4A87-4EE2-9ACD-FC2D71B717A5}"/>
              </c:ext>
            </c:extLst>
          </c:dPt>
          <c:dPt>
            <c:idx val="21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4A87-4EE2-9ACD-FC2D71B717A5}"/>
              </c:ext>
            </c:extLst>
          </c:dPt>
          <c:cat>
            <c:multiLvlStrRef>
              <c:f>Aruandesse2016!$A$10:$C$31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Aruandesse2016!$F$10:$F$31</c:f>
              <c:numCache>
                <c:formatCode>0%</c:formatCode>
                <c:ptCount val="22"/>
                <c:pt idx="0">
                  <c:v>3.4344986553976178E-2</c:v>
                </c:pt>
                <c:pt idx="1">
                  <c:v>2.0566318926974664E-2</c:v>
                </c:pt>
                <c:pt idx="2" formatCode="0.0%">
                  <c:v>1.2254901960784314E-3</c:v>
                </c:pt>
                <c:pt idx="3">
                  <c:v>2.4660338730690491E-2</c:v>
                </c:pt>
                <c:pt idx="4">
                  <c:v>1.2025758398634494E-2</c:v>
                </c:pt>
                <c:pt idx="5">
                  <c:v>8.8613944156495563E-3</c:v>
                </c:pt>
                <c:pt idx="6">
                  <c:v>3.2777458309373203E-2</c:v>
                </c:pt>
                <c:pt idx="7">
                  <c:v>2.2123893805309734E-2</c:v>
                </c:pt>
                <c:pt idx="8">
                  <c:v>1.5596608116293155E-2</c:v>
                </c:pt>
                <c:pt idx="9">
                  <c:v>0</c:v>
                </c:pt>
                <c:pt idx="10">
                  <c:v>0</c:v>
                </c:pt>
                <c:pt idx="11">
                  <c:v>1.829924650161464E-2</c:v>
                </c:pt>
                <c:pt idx="12">
                  <c:v>2.6344676180021953E-2</c:v>
                </c:pt>
                <c:pt idx="13">
                  <c:v>2.3323615160349854E-2</c:v>
                </c:pt>
                <c:pt idx="14">
                  <c:v>2.8328611898016998E-2</c:v>
                </c:pt>
                <c:pt idx="15">
                  <c:v>2.2160664819944598E-2</c:v>
                </c:pt>
                <c:pt idx="16">
                  <c:v>9.0909090909090905E-3</c:v>
                </c:pt>
                <c:pt idx="17">
                  <c:v>2.6548672566371681E-2</c:v>
                </c:pt>
                <c:pt idx="18">
                  <c:v>9.3023255813953487E-3</c:v>
                </c:pt>
                <c:pt idx="19">
                  <c:v>3.6065573770491806E-2</c:v>
                </c:pt>
                <c:pt idx="20">
                  <c:v>2.1136063408190225E-2</c:v>
                </c:pt>
                <c:pt idx="21">
                  <c:v>2.2367770637666831E-2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87-4EE2-9ACD-FC2D71B71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7004672"/>
        <c:axId val="217043328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Aruandesse2016!$A$10:$C$31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Aruandesse2016!$G$10:$G$31</c:f>
              <c:numCache>
                <c:formatCode>0%</c:formatCode>
                <c:ptCount val="22"/>
                <c:pt idx="0">
                  <c:v>2.079525364815869E-2</c:v>
                </c:pt>
                <c:pt idx="1">
                  <c:v>2.079525364815869E-2</c:v>
                </c:pt>
                <c:pt idx="2">
                  <c:v>2.079525364815869E-2</c:v>
                </c:pt>
                <c:pt idx="3">
                  <c:v>2.079525364815869E-2</c:v>
                </c:pt>
                <c:pt idx="4">
                  <c:v>2.079525364815869E-2</c:v>
                </c:pt>
                <c:pt idx="5">
                  <c:v>2.079525364815869E-2</c:v>
                </c:pt>
                <c:pt idx="6">
                  <c:v>2.079525364815869E-2</c:v>
                </c:pt>
                <c:pt idx="7">
                  <c:v>2.079525364815869E-2</c:v>
                </c:pt>
                <c:pt idx="8">
                  <c:v>2.079525364815869E-2</c:v>
                </c:pt>
                <c:pt idx="9">
                  <c:v>2.079525364815869E-2</c:v>
                </c:pt>
                <c:pt idx="10">
                  <c:v>2.079525364815869E-2</c:v>
                </c:pt>
                <c:pt idx="11">
                  <c:v>2.079525364815869E-2</c:v>
                </c:pt>
                <c:pt idx="12">
                  <c:v>2.079525364815869E-2</c:v>
                </c:pt>
                <c:pt idx="13">
                  <c:v>2.079525364815869E-2</c:v>
                </c:pt>
                <c:pt idx="14">
                  <c:v>2.079525364815869E-2</c:v>
                </c:pt>
                <c:pt idx="15">
                  <c:v>2.079525364815869E-2</c:v>
                </c:pt>
                <c:pt idx="16">
                  <c:v>2.079525364815869E-2</c:v>
                </c:pt>
                <c:pt idx="17">
                  <c:v>2.079525364815869E-2</c:v>
                </c:pt>
                <c:pt idx="18">
                  <c:v>2.079525364815869E-2</c:v>
                </c:pt>
                <c:pt idx="19">
                  <c:v>2.079525364815869E-2</c:v>
                </c:pt>
                <c:pt idx="20">
                  <c:v>2.079525364815869E-2</c:v>
                </c:pt>
                <c:pt idx="21">
                  <c:v>2.079525364815869E-2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A87-4EE2-9ACD-FC2D71B717A5}"/>
            </c:ext>
          </c:extLst>
        </c:ser>
        <c:ser>
          <c:idx val="4"/>
          <c:order val="2"/>
          <c:tx>
            <c:strRef>
              <c:f>Aruandesse2015!$F$4</c:f>
              <c:strCache>
                <c:ptCount val="1"/>
                <c:pt idx="0">
                  <c:v>2015.a. pt %, kes on surnud 30 päeva jooksul peale aasta viimast operatsiooni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Aruandesse2016!$A$10:$C$31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Aruandesse2015!$F$10:$F$31</c:f>
              <c:numCache>
                <c:formatCode>0%</c:formatCode>
                <c:ptCount val="22"/>
                <c:pt idx="0">
                  <c:v>3.2135242156564117E-2</c:v>
                </c:pt>
                <c:pt idx="1">
                  <c:v>2.017058552328262E-2</c:v>
                </c:pt>
                <c:pt idx="2" formatCode="0.0%">
                  <c:v>1.9105846388995033E-3</c:v>
                </c:pt>
                <c:pt idx="3">
                  <c:v>2.3473611069151988E-2</c:v>
                </c:pt>
                <c:pt idx="4">
                  <c:v>1.1155628878937859E-2</c:v>
                </c:pt>
                <c:pt idx="5">
                  <c:v>8.5816820096738956E-3</c:v>
                </c:pt>
                <c:pt idx="6">
                  <c:v>3.2125205930807248E-2</c:v>
                </c:pt>
                <c:pt idx="7">
                  <c:v>2.3713420787083755E-2</c:v>
                </c:pt>
                <c:pt idx="8">
                  <c:v>1.525575830092731E-2</c:v>
                </c:pt>
                <c:pt idx="9">
                  <c:v>1.3986013986013986E-2</c:v>
                </c:pt>
                <c:pt idx="10">
                  <c:v>9.3457943925233638E-3</c:v>
                </c:pt>
                <c:pt idx="11">
                  <c:v>1.5723270440251572E-2</c:v>
                </c:pt>
                <c:pt idx="12">
                  <c:v>1.1853448275862068E-2</c:v>
                </c:pt>
                <c:pt idx="13">
                  <c:v>4.0389972144846797E-2</c:v>
                </c:pt>
                <c:pt idx="14">
                  <c:v>1.7811704834605598E-2</c:v>
                </c:pt>
                <c:pt idx="15">
                  <c:v>1.9269776876267748E-2</c:v>
                </c:pt>
                <c:pt idx="16">
                  <c:v>1.524390243902439E-2</c:v>
                </c:pt>
                <c:pt idx="17">
                  <c:v>1.8808777429467086E-2</c:v>
                </c:pt>
                <c:pt idx="18">
                  <c:v>2.2151898734177215E-2</c:v>
                </c:pt>
                <c:pt idx="19">
                  <c:v>3.5714285714285712E-2</c:v>
                </c:pt>
                <c:pt idx="20">
                  <c:v>2.2727272727272728E-2</c:v>
                </c:pt>
                <c:pt idx="21">
                  <c:v>2.0391517128874388E-2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A87-4EE2-9ACD-FC2D71B717A5}"/>
            </c:ext>
          </c:extLst>
        </c:ser>
        <c:ser>
          <c:idx val="1"/>
          <c:order val="3"/>
          <c:tx>
            <c:v>2015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Aruandesse2016!$A$10:$C$31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Aruandesse2015!$G$10:$G$31</c:f>
              <c:numCache>
                <c:formatCode>0%</c:formatCode>
                <c:ptCount val="22"/>
                <c:pt idx="0">
                  <c:v>1.9875195463778916E-2</c:v>
                </c:pt>
                <c:pt idx="1">
                  <c:v>1.9875195463778916E-2</c:v>
                </c:pt>
                <c:pt idx="2">
                  <c:v>1.9875195463778916E-2</c:v>
                </c:pt>
                <c:pt idx="3">
                  <c:v>1.9875195463778916E-2</c:v>
                </c:pt>
                <c:pt idx="4">
                  <c:v>1.9875195463778916E-2</c:v>
                </c:pt>
                <c:pt idx="5">
                  <c:v>1.9875195463778916E-2</c:v>
                </c:pt>
                <c:pt idx="6">
                  <c:v>1.9875195463778916E-2</c:v>
                </c:pt>
                <c:pt idx="7">
                  <c:v>1.9875195463778916E-2</c:v>
                </c:pt>
                <c:pt idx="8">
                  <c:v>1.9875195463778916E-2</c:v>
                </c:pt>
                <c:pt idx="9">
                  <c:v>1.9875195463778916E-2</c:v>
                </c:pt>
                <c:pt idx="10">
                  <c:v>1.9875195463778916E-2</c:v>
                </c:pt>
                <c:pt idx="11">
                  <c:v>1.9875195463778916E-2</c:v>
                </c:pt>
                <c:pt idx="12">
                  <c:v>1.9875195463778916E-2</c:v>
                </c:pt>
                <c:pt idx="13">
                  <c:v>1.9875195463778916E-2</c:v>
                </c:pt>
                <c:pt idx="14">
                  <c:v>1.9875195463778916E-2</c:v>
                </c:pt>
                <c:pt idx="15">
                  <c:v>1.9875195463778916E-2</c:v>
                </c:pt>
                <c:pt idx="16">
                  <c:v>1.9875195463778916E-2</c:v>
                </c:pt>
                <c:pt idx="17">
                  <c:v>1.9875195463778916E-2</c:v>
                </c:pt>
                <c:pt idx="18">
                  <c:v>1.9875195463778916E-2</c:v>
                </c:pt>
                <c:pt idx="19">
                  <c:v>1.9875195463778916E-2</c:v>
                </c:pt>
                <c:pt idx="20">
                  <c:v>1.9875195463778916E-2</c:v>
                </c:pt>
                <c:pt idx="21">
                  <c:v>1.9875195463778916E-2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A87-4EE2-9ACD-FC2D71B717A5}"/>
            </c:ext>
          </c:extLst>
        </c:ser>
        <c:ser>
          <c:idx val="0"/>
          <c:order val="4"/>
          <c:tx>
            <c:v>Indikaatori eemärk &lt;5%</c:v>
          </c:tx>
          <c:marker>
            <c:symbol val="none"/>
          </c:marker>
          <c:cat>
            <c:multiLvlStrRef>
              <c:f>Aruandesse2016!$A$10:$C$31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Aruandesse2016!$H$10:$H$31</c:f>
              <c:numCache>
                <c:formatCode>0%</c:formatCode>
                <c:ptCount val="2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A87-4EE2-9ACD-FC2D71B71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04672"/>
        <c:axId val="217043328"/>
      </c:lineChart>
      <c:catAx>
        <c:axId val="21700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7043328"/>
        <c:crosses val="autoZero"/>
        <c:auto val="1"/>
        <c:lblAlgn val="ctr"/>
        <c:lblOffset val="100"/>
        <c:noMultiLvlLbl val="0"/>
      </c:catAx>
      <c:valAx>
        <c:axId val="217043328"/>
        <c:scaling>
          <c:orientation val="minMax"/>
          <c:max val="0.14000000000000001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7004672"/>
        <c:crosses val="autoZero"/>
        <c:crossBetween val="between"/>
        <c:majorUnit val="1.0000000000000005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25"/>
          <c:w val="0.95501242900193006"/>
          <c:h val="0.11403569474013876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462119432873088E-2"/>
          <c:y val="0.12116192618779797"/>
          <c:w val="0.84932900854642102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Aruandesse2015!$F$4</c:f>
              <c:strCache>
                <c:ptCount val="1"/>
                <c:pt idx="0">
                  <c:v>2015.a. pt %, kes on surnud 30 päeva jooksul peale aasta viimast operatsiooni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3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A75-4CDD-B1C0-8EB62CCEEFA2}"/>
              </c:ext>
            </c:extLst>
          </c:dPt>
          <c:dPt>
            <c:idx val="8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A75-4CDD-B1C0-8EB62CCEEFA2}"/>
              </c:ext>
            </c:extLst>
          </c:dPt>
          <c:dPt>
            <c:idx val="21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A75-4CDD-B1C0-8EB62CCEEFA2}"/>
              </c:ext>
            </c:extLst>
          </c:dPt>
          <c:cat>
            <c:multiLvlStrRef>
              <c:f>Aruandesse2015!$A$10:$C$31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Aruandesse2015!$F$10:$F$31</c:f>
              <c:numCache>
                <c:formatCode>0%</c:formatCode>
                <c:ptCount val="22"/>
                <c:pt idx="0">
                  <c:v>3.2135242156564117E-2</c:v>
                </c:pt>
                <c:pt idx="1">
                  <c:v>2.017058552328262E-2</c:v>
                </c:pt>
                <c:pt idx="2" formatCode="0.0%">
                  <c:v>1.9105846388995033E-3</c:v>
                </c:pt>
                <c:pt idx="3">
                  <c:v>2.3473611069151988E-2</c:v>
                </c:pt>
                <c:pt idx="4">
                  <c:v>1.1155628878937859E-2</c:v>
                </c:pt>
                <c:pt idx="5">
                  <c:v>8.5816820096738956E-3</c:v>
                </c:pt>
                <c:pt idx="6">
                  <c:v>3.2125205930807248E-2</c:v>
                </c:pt>
                <c:pt idx="7">
                  <c:v>2.3713420787083755E-2</c:v>
                </c:pt>
                <c:pt idx="8">
                  <c:v>1.525575830092731E-2</c:v>
                </c:pt>
                <c:pt idx="9">
                  <c:v>1.3986013986013986E-2</c:v>
                </c:pt>
                <c:pt idx="10">
                  <c:v>9.3457943925233638E-3</c:v>
                </c:pt>
                <c:pt idx="11">
                  <c:v>1.5723270440251572E-2</c:v>
                </c:pt>
                <c:pt idx="12">
                  <c:v>1.1853448275862068E-2</c:v>
                </c:pt>
                <c:pt idx="13">
                  <c:v>4.0389972144846797E-2</c:v>
                </c:pt>
                <c:pt idx="14">
                  <c:v>1.7811704834605598E-2</c:v>
                </c:pt>
                <c:pt idx="15">
                  <c:v>1.9269776876267748E-2</c:v>
                </c:pt>
                <c:pt idx="16">
                  <c:v>1.524390243902439E-2</c:v>
                </c:pt>
                <c:pt idx="17">
                  <c:v>1.8808777429467086E-2</c:v>
                </c:pt>
                <c:pt idx="18">
                  <c:v>2.2151898734177215E-2</c:v>
                </c:pt>
                <c:pt idx="19">
                  <c:v>3.5714285714285712E-2</c:v>
                </c:pt>
                <c:pt idx="20">
                  <c:v>2.2727272727272728E-2</c:v>
                </c:pt>
                <c:pt idx="21">
                  <c:v>2.0391517128874388E-2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75-4CDD-B1C0-8EB62CCEE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7324928"/>
        <c:axId val="217400448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Aruandesse2015!$A$10:$C$31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Aruandesse2015!$G$10:$G$31</c:f>
              <c:numCache>
                <c:formatCode>0%</c:formatCode>
                <c:ptCount val="22"/>
                <c:pt idx="0">
                  <c:v>1.9875195463778916E-2</c:v>
                </c:pt>
                <c:pt idx="1">
                  <c:v>1.9875195463778916E-2</c:v>
                </c:pt>
                <c:pt idx="2">
                  <c:v>1.9875195463778916E-2</c:v>
                </c:pt>
                <c:pt idx="3">
                  <c:v>1.9875195463778916E-2</c:v>
                </c:pt>
                <c:pt idx="4">
                  <c:v>1.9875195463778916E-2</c:v>
                </c:pt>
                <c:pt idx="5">
                  <c:v>1.9875195463778916E-2</c:v>
                </c:pt>
                <c:pt idx="6">
                  <c:v>1.9875195463778916E-2</c:v>
                </c:pt>
                <c:pt idx="7">
                  <c:v>1.9875195463778916E-2</c:v>
                </c:pt>
                <c:pt idx="8">
                  <c:v>1.9875195463778916E-2</c:v>
                </c:pt>
                <c:pt idx="9">
                  <c:v>1.9875195463778916E-2</c:v>
                </c:pt>
                <c:pt idx="10">
                  <c:v>1.9875195463778916E-2</c:v>
                </c:pt>
                <c:pt idx="11">
                  <c:v>1.9875195463778916E-2</c:v>
                </c:pt>
                <c:pt idx="12">
                  <c:v>1.9875195463778916E-2</c:v>
                </c:pt>
                <c:pt idx="13">
                  <c:v>1.9875195463778916E-2</c:v>
                </c:pt>
                <c:pt idx="14">
                  <c:v>1.9875195463778916E-2</c:v>
                </c:pt>
                <c:pt idx="15">
                  <c:v>1.9875195463778916E-2</c:v>
                </c:pt>
                <c:pt idx="16">
                  <c:v>1.9875195463778916E-2</c:v>
                </c:pt>
                <c:pt idx="17">
                  <c:v>1.9875195463778916E-2</c:v>
                </c:pt>
                <c:pt idx="18">
                  <c:v>1.9875195463778916E-2</c:v>
                </c:pt>
                <c:pt idx="19">
                  <c:v>1.9875195463778916E-2</c:v>
                </c:pt>
                <c:pt idx="20">
                  <c:v>1.9875195463778916E-2</c:v>
                </c:pt>
                <c:pt idx="21">
                  <c:v>1.9875195463778916E-2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75-4CDD-B1C0-8EB62CCEEFA2}"/>
            </c:ext>
          </c:extLst>
        </c:ser>
        <c:ser>
          <c:idx val="0"/>
          <c:order val="2"/>
          <c:tx>
            <c:v>Indikaatori eemärk 0,2%-10%</c:v>
          </c:tx>
          <c:marker>
            <c:symbol val="none"/>
          </c:marker>
          <c:cat>
            <c:multiLvlStrRef>
              <c:f>Aruandesse2015!$A$10:$C$31</c:f>
              <c:multiLvlStrCache>
                <c:ptCount val="22"/>
                <c:lvl>
                  <c:pt idx="0">
                    <c:v>PERH</c:v>
                  </c:pt>
                  <c:pt idx="1">
                    <c:v>TÜK</c:v>
                  </c:pt>
                  <c:pt idx="2">
                    <c:v>TLH</c:v>
                  </c:pt>
                  <c:pt idx="3">
                    <c:v>piirkH</c:v>
                  </c:pt>
                  <c:pt idx="4">
                    <c:v>ITKH</c:v>
                  </c:pt>
                  <c:pt idx="5">
                    <c:v>LTKH</c:v>
                  </c:pt>
                  <c:pt idx="6">
                    <c:v>IVKH</c:v>
                  </c:pt>
                  <c:pt idx="7">
                    <c:v>PH</c:v>
                  </c:pt>
                  <c:pt idx="8">
                    <c:v>keskH</c:v>
                  </c:pt>
                  <c:pt idx="9">
                    <c:v>Hiiumaa</c:v>
                  </c:pt>
                  <c:pt idx="10">
                    <c:v>Jõgeva</c:v>
                  </c:pt>
                  <c:pt idx="11">
                    <c:v>Järva</c:v>
                  </c:pt>
                  <c:pt idx="12">
                    <c:v>Kures</c:v>
                  </c:pt>
                  <c:pt idx="13">
                    <c:v>Lõuna</c:v>
                  </c:pt>
                  <c:pt idx="14">
                    <c:v>Lääne</c:v>
                  </c:pt>
                  <c:pt idx="15">
                    <c:v>Narva</c:v>
                  </c:pt>
                  <c:pt idx="16">
                    <c:v>Põlva</c:v>
                  </c:pt>
                  <c:pt idx="17">
                    <c:v>Rakvere</c:v>
                  </c:pt>
                  <c:pt idx="18">
                    <c:v>Rapla</c:v>
                  </c:pt>
                  <c:pt idx="19">
                    <c:v>Valga</c:v>
                  </c:pt>
                  <c:pt idx="20">
                    <c:v>Viljandi</c:v>
                  </c:pt>
                  <c:pt idx="21">
                    <c:v>üldH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9">
                    <c:v>Üldhaiglad</c:v>
                  </c:pt>
                </c:lvl>
              </c:multiLvlStrCache>
            </c:multiLvlStrRef>
          </c:cat>
          <c:val>
            <c:numRef>
              <c:f>Aruandesse2015!$H$10:$H$31</c:f>
              <c:numCache>
                <c:formatCode>0%</c:formatCode>
                <c:ptCount val="2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A75-4CDD-B1C0-8EB62CCEE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24928"/>
        <c:axId val="217400448"/>
      </c:lineChart>
      <c:catAx>
        <c:axId val="2173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7400448"/>
        <c:crosses val="autoZero"/>
        <c:auto val="1"/>
        <c:lblAlgn val="ctr"/>
        <c:lblOffset val="100"/>
        <c:noMultiLvlLbl val="0"/>
      </c:catAx>
      <c:valAx>
        <c:axId val="217400448"/>
        <c:scaling>
          <c:orientation val="minMax"/>
          <c:max val="0.14000000000000001"/>
          <c:min val="0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7324928"/>
        <c:crosses val="autoZero"/>
        <c:crossBetween val="between"/>
        <c:majorUnit val="1.0000000000000005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5253202519990676E-2"/>
          <c:y val="0.88596432588783525"/>
          <c:w val="0.9"/>
          <c:h val="4.0098849771124684E-2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22</xdr:row>
      <xdr:rowOff>180975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0" y="0"/>
          <a:ext cx="4267200" cy="437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t-EE" sz="1200" b="1" i="0" u="none" strike="noStrik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Kirurgia indikaator 7: Operatsioonijärgne 30 päeva suremus.</a:t>
          </a:r>
        </a:p>
        <a:p>
          <a:pPr algn="l" rtl="0">
            <a:defRPr sz="1000"/>
          </a:pPr>
          <a:endParaRPr lang="et-EE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et-EE" sz="1200" b="1" i="0" u="none" strike="noStrik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Operatsioonijärgne 30 päeva suremus.</a:t>
          </a:r>
        </a:p>
        <a:p>
          <a:pPr algn="l" rtl="0">
            <a:defRPr sz="1000"/>
          </a:pPr>
          <a:endParaRPr lang="et-EE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et-EE" sz="1200" b="1" i="0" u="none" strike="noStrik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 rtl="0">
            <a:defRPr sz="1000"/>
          </a:pPr>
          <a:r>
            <a:rPr lang="et-EE" sz="1200" b="0" i="0" u="sng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Arve periood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01.01.-31.12.2017</a:t>
          </a:r>
        </a:p>
        <a:p>
          <a:pPr algn="l" rtl="0">
            <a:defRPr sz="1000"/>
          </a:pPr>
          <a:r>
            <a:rPr lang="et-EE" sz="1200" b="0" i="0" u="sng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Ravitüüp</a:t>
          </a:r>
          <a:r>
            <a:rPr lang="et-EE" sz="1200" b="0" i="1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Statsionaarne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Kõik operatsioonid NOMESCO klassifikatsiooni järgi (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kõik NCSP koodid AAA00 - QWW99)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ja nende kuupäev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Operatsiooni kuupäev.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Surma kuupäev.</a:t>
          </a:r>
        </a:p>
        <a:p>
          <a:pPr algn="l" rtl="0">
            <a:defRPr sz="1000"/>
          </a:pPr>
          <a:r>
            <a:rPr lang="et-EE" sz="1200" b="0" i="0" u="sng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Patsiendi vanus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 kõik vanusegrupid.</a:t>
          </a:r>
        </a:p>
        <a:p>
          <a:pPr algn="l" rtl="0">
            <a:defRPr sz="1000"/>
          </a:pPr>
          <a:endParaRPr lang="et-EE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 kirjeldab operatsioonijärgset 30 päeva suremust (suremus ≤30 päeva).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patsient läbib aasta jooksul ükskõik millise korduvoperatsiooni, siis on arvestuse alguseks viimase operatsiooni kuupäev.</a:t>
          </a:r>
        </a:p>
        <a:p>
          <a:pPr algn="l" rtl="0">
            <a:defRPr sz="1000"/>
          </a:pPr>
          <a:endParaRPr lang="et-EE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et-EE" sz="1200" b="1" i="0" u="none" strike="noStrike" baseline="0">
              <a:solidFill>
                <a:srgbClr val="0070C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kirjeldus</a:t>
          </a:r>
        </a:p>
        <a:p>
          <a:pPr algn="l" rtl="0">
            <a:defRPr sz="1000"/>
          </a:pP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Lehel </a:t>
          </a:r>
          <a:r>
            <a:rPr lang="et-EE" sz="1200" b="0" i="1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"Aruandesse" </a:t>
          </a:r>
          <a:r>
            <a:rPr lang="et-EE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on aruandes oleva indikaatori joonis koos andmetega.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5</xdr:row>
      <xdr:rowOff>102870</xdr:rowOff>
    </xdr:from>
    <xdr:to>
      <xdr:col>16</xdr:col>
      <xdr:colOff>57150</xdr:colOff>
      <xdr:row>32</xdr:row>
      <xdr:rowOff>9526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3F0E892-8A8F-48C5-BA86-688C8BA2E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5</xdr:row>
      <xdr:rowOff>83820</xdr:rowOff>
    </xdr:from>
    <xdr:to>
      <xdr:col>14</xdr:col>
      <xdr:colOff>485775</xdr:colOff>
      <xdr:row>31</xdr:row>
      <xdr:rowOff>180976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E7E4F8-5AEE-4B00-98E7-F70C94152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5</xdr:row>
      <xdr:rowOff>28575</xdr:rowOff>
    </xdr:from>
    <xdr:to>
      <xdr:col>14</xdr:col>
      <xdr:colOff>438150</xdr:colOff>
      <xdr:row>31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D161AE-B309-4919-9EEC-583B7529E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40"/>
  <sheetViews>
    <sheetView workbookViewId="0">
      <selection activeCell="I13" sqref="I13"/>
    </sheetView>
  </sheetViews>
  <sheetFormatPr defaultRowHeight="15" x14ac:dyDescent="0.25"/>
  <sheetData>
    <row r="6" spans="9:15" x14ac:dyDescent="0.25">
      <c r="I6" s="1"/>
    </row>
    <row r="16" spans="9:15" ht="15" customHeight="1" x14ac:dyDescent="0.25">
      <c r="O16" s="2"/>
    </row>
    <row r="17" spans="1:15" x14ac:dyDescent="0.25">
      <c r="O17" s="2"/>
    </row>
    <row r="18" spans="1:15" x14ac:dyDescent="0.25">
      <c r="J18" s="2"/>
      <c r="K18" s="2"/>
      <c r="L18" s="2"/>
      <c r="M18" s="2"/>
      <c r="N18" s="2"/>
      <c r="O18" s="2"/>
    </row>
    <row r="19" spans="1:15" x14ac:dyDescent="0.25">
      <c r="J19" s="2"/>
      <c r="K19" s="2"/>
      <c r="L19" s="2"/>
      <c r="M19" s="2"/>
      <c r="N19" s="2"/>
      <c r="O19" s="2"/>
    </row>
    <row r="20" spans="1:15" x14ac:dyDescent="0.25">
      <c r="J20" s="2"/>
      <c r="K20" s="2"/>
      <c r="L20" s="2"/>
      <c r="M20" s="2"/>
      <c r="N20" s="2"/>
      <c r="O20" s="2"/>
    </row>
    <row r="21" spans="1:15" x14ac:dyDescent="0.25">
      <c r="J21" s="2"/>
      <c r="K21" s="2"/>
      <c r="L21" s="2"/>
      <c r="M21" s="2"/>
      <c r="N21" s="2"/>
      <c r="O21" s="2"/>
    </row>
    <row r="22" spans="1:15" x14ac:dyDescent="0.25">
      <c r="J22" s="2"/>
      <c r="K22" s="2"/>
      <c r="L22" s="2"/>
      <c r="M22" s="2"/>
      <c r="N22" s="2"/>
      <c r="O22" s="2"/>
    </row>
    <row r="23" spans="1:15" x14ac:dyDescent="0.25">
      <c r="J23" s="2"/>
      <c r="K23" s="2"/>
      <c r="L23" s="2"/>
      <c r="M23" s="2"/>
      <c r="N23" s="2"/>
      <c r="O23" s="2"/>
    </row>
    <row r="24" spans="1:15" x14ac:dyDescent="0.25">
      <c r="J24" s="2"/>
      <c r="K24" s="2"/>
      <c r="L24" s="2"/>
      <c r="M24" s="2"/>
      <c r="N24" s="2"/>
      <c r="O24" s="2"/>
    </row>
    <row r="25" spans="1:15" x14ac:dyDescent="0.25">
      <c r="J25" s="2"/>
      <c r="K25" s="2"/>
      <c r="L25" s="2"/>
      <c r="M25" s="2"/>
      <c r="N25" s="2"/>
      <c r="O25" s="2"/>
    </row>
    <row r="26" spans="1:15" ht="15" customHeight="1" x14ac:dyDescent="0.25">
      <c r="A26" s="3"/>
      <c r="B26" s="11"/>
      <c r="C26" s="11"/>
      <c r="D26" s="11"/>
      <c r="E26" s="11"/>
      <c r="F26" s="11"/>
      <c r="G26" s="11"/>
      <c r="H26" s="11"/>
      <c r="I26" s="11"/>
      <c r="J26" s="21"/>
      <c r="K26" s="21"/>
      <c r="L26" s="21"/>
      <c r="M26" s="21"/>
      <c r="N26" s="21"/>
    </row>
    <row r="27" spans="1:1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21"/>
      <c r="K27" s="21"/>
      <c r="L27" s="21"/>
      <c r="M27" s="21"/>
      <c r="N27" s="21"/>
    </row>
    <row r="28" spans="1:1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2"/>
    </row>
    <row r="30" spans="1:15" ht="15" customHeight="1" x14ac:dyDescent="0.25"/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ht="15" customHeight="1" x14ac:dyDescent="0.25">
      <c r="A35" s="3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</sheetData>
  <mergeCells count="1">
    <mergeCell ref="J26:N2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S7" sqref="S6:S7"/>
    </sheetView>
  </sheetViews>
  <sheetFormatPr defaultRowHeight="15" x14ac:dyDescent="0.25"/>
  <cols>
    <col min="4" max="4" width="23.28515625" customWidth="1"/>
    <col min="5" max="5" width="24" customWidth="1"/>
    <col min="6" max="6" width="19.85546875" customWidth="1"/>
    <col min="7" max="7" width="16" customWidth="1"/>
    <col min="10" max="10" width="13.5703125" customWidth="1"/>
    <col min="11" max="11" width="13.7109375" customWidth="1"/>
    <col min="12" max="12" width="19.28515625" customWidth="1"/>
    <col min="13" max="13" width="18.7109375" customWidth="1"/>
  </cols>
  <sheetData>
    <row r="1" spans="1:13" ht="15.75" customHeight="1" x14ac:dyDescent="0.25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</row>
    <row r="2" spans="1:13" ht="13.5" customHeight="1" x14ac:dyDescent="0.25"/>
    <row r="4" spans="1:13" ht="15" customHeight="1" x14ac:dyDescent="0.25">
      <c r="A4" s="22" t="s">
        <v>0</v>
      </c>
      <c r="B4" s="22"/>
      <c r="C4" s="22" t="s">
        <v>1</v>
      </c>
      <c r="D4" s="25" t="s">
        <v>59</v>
      </c>
      <c r="E4" s="25" t="s">
        <v>60</v>
      </c>
      <c r="F4" s="25" t="s">
        <v>61</v>
      </c>
      <c r="G4" s="26" t="s">
        <v>33</v>
      </c>
    </row>
    <row r="5" spans="1:13" x14ac:dyDescent="0.25">
      <c r="A5" s="22"/>
      <c r="B5" s="22"/>
      <c r="C5" s="22"/>
      <c r="D5" s="22"/>
      <c r="E5" s="22"/>
      <c r="F5" s="22"/>
      <c r="G5" s="27"/>
    </row>
    <row r="6" spans="1:13" x14ac:dyDescent="0.25">
      <c r="A6" s="22"/>
      <c r="B6" s="22"/>
      <c r="C6" s="22"/>
      <c r="D6" s="22"/>
      <c r="E6" s="22"/>
      <c r="F6" s="22"/>
      <c r="G6" s="27"/>
    </row>
    <row r="7" spans="1:13" x14ac:dyDescent="0.25">
      <c r="A7" s="22"/>
      <c r="B7" s="22"/>
      <c r="C7" s="22"/>
      <c r="D7" s="22"/>
      <c r="E7" s="22"/>
      <c r="F7" s="22"/>
      <c r="G7" s="27"/>
    </row>
    <row r="8" spans="1:13" x14ac:dyDescent="0.25">
      <c r="A8" s="22"/>
      <c r="B8" s="22"/>
      <c r="C8" s="22"/>
      <c r="D8" s="22"/>
      <c r="E8" s="22"/>
      <c r="F8" s="22"/>
      <c r="G8" s="27"/>
    </row>
    <row r="9" spans="1:13" ht="60" x14ac:dyDescent="0.25">
      <c r="A9" s="22"/>
      <c r="B9" s="22"/>
      <c r="C9" s="22"/>
      <c r="D9" s="22"/>
      <c r="E9" s="22"/>
      <c r="F9" s="22"/>
      <c r="G9" s="28"/>
      <c r="J9" s="16" t="s">
        <v>34</v>
      </c>
      <c r="K9" s="16" t="s">
        <v>35</v>
      </c>
      <c r="L9" s="16" t="s">
        <v>36</v>
      </c>
      <c r="M9" s="16" t="s">
        <v>37</v>
      </c>
    </row>
    <row r="10" spans="1:13" x14ac:dyDescent="0.25">
      <c r="A10" s="22" t="s">
        <v>2</v>
      </c>
      <c r="B10" s="22"/>
      <c r="C10" s="18" t="s">
        <v>38</v>
      </c>
      <c r="D10" s="7">
        <v>12769</v>
      </c>
      <c r="E10" s="7">
        <v>434</v>
      </c>
      <c r="F10" s="8">
        <v>3.3988566058422744E-2</v>
      </c>
      <c r="G10" s="14" t="str">
        <f>ROUND(J10*100,0)&amp;-ROUND(K10*100,0)&amp;"%"</f>
        <v>3-4%</v>
      </c>
      <c r="H10" s="10">
        <f>$F$32</f>
        <v>2.2493940376391398E-2</v>
      </c>
      <c r="I10" s="10">
        <v>0.05</v>
      </c>
      <c r="J10" s="17">
        <v>0.03</v>
      </c>
      <c r="K10" s="17">
        <v>3.6999999999999998E-2</v>
      </c>
      <c r="L10" s="17">
        <f>F10-J10</f>
        <v>3.9885660584227448E-3</v>
      </c>
      <c r="M10" s="17">
        <f>K10-F10</f>
        <v>3.0114339415772545E-3</v>
      </c>
    </row>
    <row r="11" spans="1:13" x14ac:dyDescent="0.25">
      <c r="A11" s="22"/>
      <c r="B11" s="22"/>
      <c r="C11" s="19" t="s">
        <v>40</v>
      </c>
      <c r="D11" s="7">
        <v>16608</v>
      </c>
      <c r="E11" s="7">
        <v>374</v>
      </c>
      <c r="F11" s="8">
        <v>2.2519267822736031E-2</v>
      </c>
      <c r="G11" s="14" t="str">
        <f t="shared" ref="G11:G32" si="0">ROUND(J11*100,0)&amp;-ROUND(K11*100,0)&amp;"%"</f>
        <v>2-3%</v>
      </c>
      <c r="H11" s="10">
        <f t="shared" ref="H11:H31" si="1">$F$32</f>
        <v>2.2493940376391398E-2</v>
      </c>
      <c r="I11" s="10">
        <v>0.05</v>
      </c>
      <c r="J11" s="17">
        <v>0.02</v>
      </c>
      <c r="K11" s="17">
        <v>2.5000000000000001E-2</v>
      </c>
      <c r="L11" s="17">
        <f t="shared" ref="L11:L32" si="2">F11-J11</f>
        <v>2.5192678227360307E-3</v>
      </c>
      <c r="M11" s="17">
        <f t="shared" ref="M11:M32" si="3">K11-F11</f>
        <v>2.4807321772639702E-3</v>
      </c>
    </row>
    <row r="12" spans="1:13" x14ac:dyDescent="0.25">
      <c r="A12" s="22"/>
      <c r="B12" s="22"/>
      <c r="C12" s="19" t="s">
        <v>39</v>
      </c>
      <c r="D12" s="7">
        <v>2356</v>
      </c>
      <c r="E12" s="7">
        <v>5</v>
      </c>
      <c r="F12" s="8">
        <v>2.1222410865874364E-3</v>
      </c>
      <c r="G12" s="14" t="str">
        <f t="shared" si="0"/>
        <v>0-1%</v>
      </c>
      <c r="H12" s="10">
        <f t="shared" si="1"/>
        <v>2.2493940376391398E-2</v>
      </c>
      <c r="I12" s="10">
        <v>0.05</v>
      </c>
      <c r="J12" s="17">
        <v>1E-3</v>
      </c>
      <c r="K12" s="17">
        <v>5.0000000000000001E-3</v>
      </c>
      <c r="L12" s="17">
        <f t="shared" si="2"/>
        <v>1.1222410865874364E-3</v>
      </c>
      <c r="M12" s="17">
        <f t="shared" si="3"/>
        <v>2.8777589134125637E-3</v>
      </c>
    </row>
    <row r="13" spans="1:13" x14ac:dyDescent="0.25">
      <c r="A13" s="22"/>
      <c r="B13" s="22"/>
      <c r="C13" s="20" t="s">
        <v>6</v>
      </c>
      <c r="D13" s="6">
        <v>31733</v>
      </c>
      <c r="E13" s="6">
        <v>813</v>
      </c>
      <c r="F13" s="9">
        <v>2.5620017016985474E-2</v>
      </c>
      <c r="G13" s="15" t="str">
        <f t="shared" si="0"/>
        <v>2-3%</v>
      </c>
      <c r="H13" s="10">
        <f t="shared" si="1"/>
        <v>2.2493940376391398E-2</v>
      </c>
      <c r="I13" s="10">
        <v>0.05</v>
      </c>
      <c r="J13" s="17">
        <v>2.4E-2</v>
      </c>
      <c r="K13" s="17">
        <v>2.7E-2</v>
      </c>
      <c r="L13" s="17">
        <f t="shared" si="2"/>
        <v>1.6200170169854734E-3</v>
      </c>
      <c r="M13" s="17">
        <f t="shared" si="3"/>
        <v>1.3799829830145258E-3</v>
      </c>
    </row>
    <row r="14" spans="1:13" x14ac:dyDescent="0.25">
      <c r="A14" s="22" t="s">
        <v>7</v>
      </c>
      <c r="B14" s="22"/>
      <c r="C14" s="19" t="s">
        <v>41</v>
      </c>
      <c r="D14" s="7">
        <v>12528</v>
      </c>
      <c r="E14" s="7">
        <v>150</v>
      </c>
      <c r="F14" s="8">
        <v>1.1973180076628353E-2</v>
      </c>
      <c r="G14" s="14" t="str">
        <f t="shared" si="0"/>
        <v>1-1%</v>
      </c>
      <c r="H14" s="10">
        <f t="shared" si="1"/>
        <v>2.2493940376391398E-2</v>
      </c>
      <c r="I14" s="10">
        <v>0.05</v>
      </c>
      <c r="J14" s="17">
        <v>0.01</v>
      </c>
      <c r="K14" s="17">
        <v>1.4E-2</v>
      </c>
      <c r="L14" s="17">
        <f t="shared" si="2"/>
        <v>1.9731800766283527E-3</v>
      </c>
      <c r="M14" s="17">
        <f t="shared" si="3"/>
        <v>2.0268199233716474E-3</v>
      </c>
    </row>
    <row r="15" spans="1:13" x14ac:dyDescent="0.25">
      <c r="A15" s="22"/>
      <c r="B15" s="22"/>
      <c r="C15" s="19" t="s">
        <v>43</v>
      </c>
      <c r="D15" s="7">
        <v>5974</v>
      </c>
      <c r="E15" s="7">
        <v>84</v>
      </c>
      <c r="F15" s="8">
        <v>1.4060930699698694E-2</v>
      </c>
      <c r="G15" s="14" t="str">
        <f t="shared" si="0"/>
        <v>1-2%</v>
      </c>
      <c r="H15" s="10">
        <f t="shared" si="1"/>
        <v>2.2493940376391398E-2</v>
      </c>
      <c r="I15" s="10">
        <v>0.05</v>
      </c>
      <c r="J15" s="17">
        <v>1.0999999999999999E-2</v>
      </c>
      <c r="K15" s="17">
        <v>1.7000000000000001E-2</v>
      </c>
      <c r="L15" s="17">
        <f t="shared" si="2"/>
        <v>3.0609306996986947E-3</v>
      </c>
      <c r="M15" s="17">
        <f t="shared" si="3"/>
        <v>2.9390693003013071E-3</v>
      </c>
    </row>
    <row r="16" spans="1:13" x14ac:dyDescent="0.25">
      <c r="A16" s="22"/>
      <c r="B16" s="22"/>
      <c r="C16" s="19" t="s">
        <v>42</v>
      </c>
      <c r="D16" s="7">
        <v>3345</v>
      </c>
      <c r="E16" s="7">
        <v>129</v>
      </c>
      <c r="F16" s="8">
        <v>3.8565022421524667E-2</v>
      </c>
      <c r="G16" s="14" t="str">
        <f t="shared" si="0"/>
        <v>3-5%</v>
      </c>
      <c r="H16" s="10">
        <f t="shared" si="1"/>
        <v>2.2493940376391398E-2</v>
      </c>
      <c r="I16" s="10">
        <v>0.05</v>
      </c>
      <c r="J16" s="17">
        <v>3.3000000000000002E-2</v>
      </c>
      <c r="K16" s="17">
        <v>4.5999999999999999E-2</v>
      </c>
      <c r="L16" s="17">
        <f t="shared" si="2"/>
        <v>5.5650224215246652E-3</v>
      </c>
      <c r="M16" s="17">
        <f t="shared" si="3"/>
        <v>7.4349775784753325E-3</v>
      </c>
    </row>
    <row r="17" spans="1:13" x14ac:dyDescent="0.25">
      <c r="A17" s="22"/>
      <c r="B17" s="22"/>
      <c r="C17" s="19" t="s">
        <v>44</v>
      </c>
      <c r="D17" s="7">
        <v>3941</v>
      </c>
      <c r="E17" s="7">
        <v>107</v>
      </c>
      <c r="F17" s="8">
        <v>2.7150469424004061E-2</v>
      </c>
      <c r="G17" s="14" t="str">
        <f t="shared" si="0"/>
        <v>2-3%</v>
      </c>
      <c r="H17" s="10">
        <f t="shared" si="1"/>
        <v>2.2493940376391398E-2</v>
      </c>
      <c r="I17" s="10">
        <v>0.05</v>
      </c>
      <c r="J17" s="17">
        <v>2.3E-2</v>
      </c>
      <c r="K17" s="17">
        <v>3.3000000000000002E-2</v>
      </c>
      <c r="L17" s="17">
        <f t="shared" si="2"/>
        <v>4.1504694240040614E-3</v>
      </c>
      <c r="M17" s="17">
        <f t="shared" si="3"/>
        <v>5.8495305759959405E-3</v>
      </c>
    </row>
    <row r="18" spans="1:13" x14ac:dyDescent="0.25">
      <c r="A18" s="22"/>
      <c r="B18" s="22"/>
      <c r="C18" s="20" t="s">
        <v>12</v>
      </c>
      <c r="D18" s="6">
        <v>25788</v>
      </c>
      <c r="E18" s="6">
        <v>470</v>
      </c>
      <c r="F18" s="9">
        <v>1.8225531254847216E-2</v>
      </c>
      <c r="G18" s="15" t="str">
        <f t="shared" si="0"/>
        <v>2-2%</v>
      </c>
      <c r="H18" s="10">
        <f t="shared" si="1"/>
        <v>2.2493940376391398E-2</v>
      </c>
      <c r="I18" s="10">
        <v>0.05</v>
      </c>
      <c r="J18" s="17">
        <v>1.7000000000000001E-2</v>
      </c>
      <c r="K18" s="17">
        <v>0.02</v>
      </c>
      <c r="L18" s="17">
        <f t="shared" si="2"/>
        <v>1.2255312548472147E-3</v>
      </c>
      <c r="M18" s="17">
        <f t="shared" si="3"/>
        <v>1.7744687451527845E-3</v>
      </c>
    </row>
    <row r="19" spans="1:13" x14ac:dyDescent="0.25">
      <c r="A19" s="22" t="s">
        <v>13</v>
      </c>
      <c r="B19" s="22"/>
      <c r="C19" s="19" t="s">
        <v>45</v>
      </c>
      <c r="D19" s="7">
        <v>107</v>
      </c>
      <c r="E19" s="7">
        <v>2</v>
      </c>
      <c r="F19" s="8">
        <v>1.8691588785046728E-2</v>
      </c>
      <c r="G19" s="14" t="str">
        <f t="shared" si="0"/>
        <v>1-7%</v>
      </c>
      <c r="H19" s="10">
        <f t="shared" si="1"/>
        <v>2.2493940376391398E-2</v>
      </c>
      <c r="I19" s="10">
        <v>0.05</v>
      </c>
      <c r="J19" s="17">
        <v>5.0000000000000001E-3</v>
      </c>
      <c r="K19" s="17">
        <v>6.6000000000000003E-2</v>
      </c>
      <c r="L19" s="17">
        <f t="shared" si="2"/>
        <v>1.3691588785046727E-2</v>
      </c>
      <c r="M19" s="17">
        <f t="shared" si="3"/>
        <v>4.7308411214953272E-2</v>
      </c>
    </row>
    <row r="20" spans="1:13" x14ac:dyDescent="0.25">
      <c r="A20" s="22"/>
      <c r="B20" s="22"/>
      <c r="C20" s="19" t="s">
        <v>46</v>
      </c>
      <c r="D20" s="7">
        <v>79</v>
      </c>
      <c r="E20" s="7">
        <v>1</v>
      </c>
      <c r="F20" s="8">
        <v>1.2658227848101266E-2</v>
      </c>
      <c r="G20" s="14" t="str">
        <f t="shared" si="0"/>
        <v>0-7%</v>
      </c>
      <c r="H20" s="10">
        <f t="shared" si="1"/>
        <v>2.2493940376391398E-2</v>
      </c>
      <c r="I20" s="10">
        <v>0.05</v>
      </c>
      <c r="J20" s="17">
        <v>2E-3</v>
      </c>
      <c r="K20" s="17">
        <v>6.8000000000000005E-2</v>
      </c>
      <c r="L20" s="17">
        <f t="shared" si="2"/>
        <v>1.0658227848101266E-2</v>
      </c>
      <c r="M20" s="17">
        <f t="shared" si="3"/>
        <v>5.5341772151898741E-2</v>
      </c>
    </row>
    <row r="21" spans="1:13" x14ac:dyDescent="0.25">
      <c r="A21" s="22"/>
      <c r="B21" s="22"/>
      <c r="C21" s="19" t="s">
        <v>47</v>
      </c>
      <c r="D21" s="7">
        <v>882</v>
      </c>
      <c r="E21" s="7">
        <v>13</v>
      </c>
      <c r="F21" s="8">
        <v>1.4739229024943311E-2</v>
      </c>
      <c r="G21" s="14" t="str">
        <f t="shared" si="0"/>
        <v>1-3%</v>
      </c>
      <c r="H21" s="10">
        <f t="shared" si="1"/>
        <v>2.2493940376391398E-2</v>
      </c>
      <c r="I21" s="10">
        <v>0.05</v>
      </c>
      <c r="J21" s="17">
        <v>8.9999999999999993E-3</v>
      </c>
      <c r="K21" s="17">
        <v>2.5000000000000001E-2</v>
      </c>
      <c r="L21" s="17">
        <f t="shared" si="2"/>
        <v>5.7392290249433115E-3</v>
      </c>
      <c r="M21" s="17">
        <f t="shared" si="3"/>
        <v>1.0260770975056691E-2</v>
      </c>
    </row>
    <row r="22" spans="1:13" x14ac:dyDescent="0.25">
      <c r="A22" s="22"/>
      <c r="B22" s="22"/>
      <c r="C22" s="19" t="s">
        <v>48</v>
      </c>
      <c r="D22" s="7">
        <v>868</v>
      </c>
      <c r="E22" s="7">
        <v>29</v>
      </c>
      <c r="F22" s="8">
        <v>3.3410138248847927E-2</v>
      </c>
      <c r="G22" s="14" t="str">
        <f t="shared" si="0"/>
        <v>2-5%</v>
      </c>
      <c r="H22" s="10">
        <f t="shared" si="1"/>
        <v>2.2493940376391398E-2</v>
      </c>
      <c r="I22" s="10">
        <v>0.05</v>
      </c>
      <c r="J22" s="17">
        <v>2.3E-2</v>
      </c>
      <c r="K22" s="17">
        <v>4.8000000000000001E-2</v>
      </c>
      <c r="L22" s="17">
        <f t="shared" si="2"/>
        <v>1.0410138248847928E-2</v>
      </c>
      <c r="M22" s="17">
        <f t="shared" si="3"/>
        <v>1.4589861751152074E-2</v>
      </c>
    </row>
    <row r="23" spans="1:13" x14ac:dyDescent="0.25">
      <c r="A23" s="22"/>
      <c r="B23" s="22"/>
      <c r="C23" s="19" t="s">
        <v>49</v>
      </c>
      <c r="D23" s="7">
        <v>580</v>
      </c>
      <c r="E23" s="7">
        <v>19</v>
      </c>
      <c r="F23" s="8">
        <v>3.2758620689655175E-2</v>
      </c>
      <c r="G23" s="14" t="str">
        <f t="shared" si="0"/>
        <v>2-5%</v>
      </c>
      <c r="H23" s="10">
        <f t="shared" si="1"/>
        <v>2.2493940376391398E-2</v>
      </c>
      <c r="I23" s="10">
        <v>0.05</v>
      </c>
      <c r="J23" s="17">
        <v>2.1000000000000001E-2</v>
      </c>
      <c r="K23" s="17">
        <v>5.0999999999999997E-2</v>
      </c>
      <c r="L23" s="17">
        <f t="shared" si="2"/>
        <v>1.1758620689655174E-2</v>
      </c>
      <c r="M23" s="17">
        <f t="shared" si="3"/>
        <v>1.8241379310344821E-2</v>
      </c>
    </row>
    <row r="24" spans="1:13" x14ac:dyDescent="0.25">
      <c r="A24" s="22"/>
      <c r="B24" s="22"/>
      <c r="C24" s="19" t="s">
        <v>50</v>
      </c>
      <c r="D24" s="7">
        <v>323</v>
      </c>
      <c r="E24" s="7">
        <v>17</v>
      </c>
      <c r="F24" s="8">
        <v>5.2631578947368418E-2</v>
      </c>
      <c r="G24" s="14" t="str">
        <f t="shared" si="0"/>
        <v>3-8%</v>
      </c>
      <c r="H24" s="10">
        <f t="shared" si="1"/>
        <v>2.2493940376391398E-2</v>
      </c>
      <c r="I24" s="10">
        <v>0.05</v>
      </c>
      <c r="J24" s="17">
        <v>3.3000000000000002E-2</v>
      </c>
      <c r="K24" s="17">
        <v>8.3000000000000004E-2</v>
      </c>
      <c r="L24" s="17">
        <f t="shared" si="2"/>
        <v>1.9631578947368417E-2</v>
      </c>
      <c r="M24" s="17">
        <f t="shared" si="3"/>
        <v>3.0368421052631586E-2</v>
      </c>
    </row>
    <row r="25" spans="1:13" x14ac:dyDescent="0.25">
      <c r="A25" s="22"/>
      <c r="B25" s="22"/>
      <c r="C25" s="19" t="s">
        <v>51</v>
      </c>
      <c r="D25" s="7">
        <v>1532</v>
      </c>
      <c r="E25" s="7">
        <v>39</v>
      </c>
      <c r="F25" s="8">
        <v>2.5456919060052218E-2</v>
      </c>
      <c r="G25" s="14" t="str">
        <f t="shared" si="0"/>
        <v>2-4%</v>
      </c>
      <c r="H25" s="10">
        <f t="shared" si="1"/>
        <v>2.2493940376391398E-2</v>
      </c>
      <c r="I25" s="10">
        <v>0.05</v>
      </c>
      <c r="J25" s="17">
        <v>1.9E-2</v>
      </c>
      <c r="K25" s="17">
        <v>3.5000000000000003E-2</v>
      </c>
      <c r="L25" s="17">
        <f t="shared" si="2"/>
        <v>6.4569190600522186E-3</v>
      </c>
      <c r="M25" s="17">
        <f t="shared" si="3"/>
        <v>9.5430809399477852E-3</v>
      </c>
    </row>
    <row r="26" spans="1:13" x14ac:dyDescent="0.25">
      <c r="A26" s="22"/>
      <c r="B26" s="22"/>
      <c r="C26" s="19" t="s">
        <v>52</v>
      </c>
      <c r="D26" s="7">
        <v>339</v>
      </c>
      <c r="E26" s="7">
        <v>5</v>
      </c>
      <c r="F26" s="8">
        <v>1.4749262536873156E-2</v>
      </c>
      <c r="G26" s="14" t="str">
        <f t="shared" si="0"/>
        <v>1-3%</v>
      </c>
      <c r="H26" s="10">
        <f t="shared" si="1"/>
        <v>2.2493940376391398E-2</v>
      </c>
      <c r="I26" s="10">
        <v>0.05</v>
      </c>
      <c r="J26" s="17">
        <v>6.0000000000000001E-3</v>
      </c>
      <c r="K26" s="17">
        <v>3.4000000000000002E-2</v>
      </c>
      <c r="L26" s="17">
        <f t="shared" si="2"/>
        <v>8.749262536873156E-3</v>
      </c>
      <c r="M26" s="17">
        <f t="shared" si="3"/>
        <v>1.9250737463126846E-2</v>
      </c>
    </row>
    <row r="27" spans="1:13" x14ac:dyDescent="0.25">
      <c r="A27" s="22"/>
      <c r="B27" s="22"/>
      <c r="C27" s="19" t="s">
        <v>53</v>
      </c>
      <c r="D27" s="7">
        <v>1438</v>
      </c>
      <c r="E27" s="7">
        <v>26</v>
      </c>
      <c r="F27" s="8">
        <v>1.8080667593880391E-2</v>
      </c>
      <c r="G27" s="14" t="str">
        <f t="shared" si="0"/>
        <v>1-3%</v>
      </c>
      <c r="H27" s="10">
        <f t="shared" si="1"/>
        <v>2.2493940376391398E-2</v>
      </c>
      <c r="I27" s="10">
        <v>0.05</v>
      </c>
      <c r="J27" s="17">
        <v>1.2E-2</v>
      </c>
      <c r="K27" s="17">
        <v>2.5999999999999999E-2</v>
      </c>
      <c r="L27" s="17">
        <f t="shared" si="2"/>
        <v>6.0806675938803907E-3</v>
      </c>
      <c r="M27" s="17">
        <f t="shared" si="3"/>
        <v>7.9193324061196078E-3</v>
      </c>
    </row>
    <row r="28" spans="1:13" x14ac:dyDescent="0.25">
      <c r="A28" s="22"/>
      <c r="B28" s="22"/>
      <c r="C28" s="19" t="s">
        <v>54</v>
      </c>
      <c r="D28" s="7">
        <v>155</v>
      </c>
      <c r="E28" s="7">
        <v>3</v>
      </c>
      <c r="F28" s="8">
        <v>1.935483870967742E-2</v>
      </c>
      <c r="G28" s="14" t="str">
        <f t="shared" si="0"/>
        <v>1-6%</v>
      </c>
      <c r="H28" s="10">
        <f t="shared" si="1"/>
        <v>2.2493940376391398E-2</v>
      </c>
      <c r="I28" s="10">
        <v>0.05</v>
      </c>
      <c r="J28" s="17">
        <v>7.0000000000000001E-3</v>
      </c>
      <c r="K28" s="17">
        <v>5.5E-2</v>
      </c>
      <c r="L28" s="17">
        <f t="shared" si="2"/>
        <v>1.2354838709677421E-2</v>
      </c>
      <c r="M28" s="17">
        <f t="shared" si="3"/>
        <v>3.564516129032258E-2</v>
      </c>
    </row>
    <row r="29" spans="1:13" x14ac:dyDescent="0.25">
      <c r="A29" s="22"/>
      <c r="B29" s="22"/>
      <c r="C29" s="19" t="s">
        <v>55</v>
      </c>
      <c r="D29" s="7">
        <v>314</v>
      </c>
      <c r="E29" s="7">
        <v>3</v>
      </c>
      <c r="F29" s="8">
        <v>9.5541401273885346E-3</v>
      </c>
      <c r="G29" s="14" t="str">
        <f t="shared" si="0"/>
        <v>0-3%</v>
      </c>
      <c r="H29" s="10">
        <f t="shared" si="1"/>
        <v>2.2493940376391398E-2</v>
      </c>
      <c r="I29" s="10">
        <v>0.05</v>
      </c>
      <c r="J29" s="17">
        <v>3.0000000000000001E-3</v>
      </c>
      <c r="K29" s="17">
        <v>2.8000000000000001E-2</v>
      </c>
      <c r="L29" s="17">
        <f t="shared" si="2"/>
        <v>6.5541401273885346E-3</v>
      </c>
      <c r="M29" s="17">
        <f t="shared" si="3"/>
        <v>1.8445859872611464E-2</v>
      </c>
    </row>
    <row r="30" spans="1:13" x14ac:dyDescent="0.25">
      <c r="A30" s="22"/>
      <c r="B30" s="22"/>
      <c r="C30" s="19" t="s">
        <v>56</v>
      </c>
      <c r="D30" s="7">
        <v>635</v>
      </c>
      <c r="E30" s="7">
        <v>17</v>
      </c>
      <c r="F30" s="8">
        <v>2.6771653543307086E-2</v>
      </c>
      <c r="G30" s="14" t="str">
        <f t="shared" si="0"/>
        <v>2-4%</v>
      </c>
      <c r="H30" s="10">
        <f t="shared" si="1"/>
        <v>2.2493940376391398E-2</v>
      </c>
      <c r="I30" s="10">
        <v>0.05</v>
      </c>
      <c r="J30" s="17">
        <v>1.7000000000000001E-2</v>
      </c>
      <c r="K30" s="17">
        <v>4.2999999999999997E-2</v>
      </c>
      <c r="L30" s="17">
        <f t="shared" si="2"/>
        <v>9.771653543307085E-3</v>
      </c>
      <c r="M30" s="17">
        <f t="shared" si="3"/>
        <v>1.622834645669291E-2</v>
      </c>
    </row>
    <row r="31" spans="1:13" x14ac:dyDescent="0.25">
      <c r="A31" s="22"/>
      <c r="B31" s="22"/>
      <c r="C31" s="20" t="s">
        <v>25</v>
      </c>
      <c r="D31" s="6">
        <v>7252</v>
      </c>
      <c r="E31" s="6">
        <v>174</v>
      </c>
      <c r="F31" s="9">
        <v>2.3993381136238279E-2</v>
      </c>
      <c r="G31" s="15" t="str">
        <f t="shared" si="0"/>
        <v>2-3%</v>
      </c>
      <c r="H31" s="10">
        <f t="shared" si="1"/>
        <v>2.2493940376391398E-2</v>
      </c>
      <c r="I31" s="10">
        <v>0.05</v>
      </c>
      <c r="J31" s="17">
        <v>2.1000000000000001E-2</v>
      </c>
      <c r="K31" s="17">
        <v>2.8000000000000001E-2</v>
      </c>
      <c r="L31" s="17">
        <f t="shared" si="2"/>
        <v>2.9933811362382774E-3</v>
      </c>
      <c r="M31" s="17">
        <f t="shared" si="3"/>
        <v>4.0066188637617219E-3</v>
      </c>
    </row>
    <row r="32" spans="1:13" x14ac:dyDescent="0.25">
      <c r="A32" s="23" t="s">
        <v>26</v>
      </c>
      <c r="B32" s="23"/>
      <c r="C32" s="4"/>
      <c r="D32" s="6">
        <v>64773</v>
      </c>
      <c r="E32" s="6">
        <v>1457</v>
      </c>
      <c r="F32" s="13">
        <v>2.2493940376391398E-2</v>
      </c>
      <c r="G32" s="15" t="str">
        <f t="shared" si="0"/>
        <v>2-2%</v>
      </c>
      <c r="J32" s="17">
        <v>2.1000000000000001E-2</v>
      </c>
      <c r="K32" s="17">
        <v>2.4E-2</v>
      </c>
      <c r="L32" s="17">
        <f t="shared" si="2"/>
        <v>1.4939403763913964E-3</v>
      </c>
      <c r="M32" s="17">
        <f t="shared" si="3"/>
        <v>1.5060596236086028E-3</v>
      </c>
    </row>
  </sheetData>
  <mergeCells count="11">
    <mergeCell ref="A10:B13"/>
    <mergeCell ref="A14:B18"/>
    <mergeCell ref="A19:B31"/>
    <mergeCell ref="A32:B32"/>
    <mergeCell ref="A1:J1"/>
    <mergeCell ref="A4:B9"/>
    <mergeCell ref="C4:C9"/>
    <mergeCell ref="D4:D9"/>
    <mergeCell ref="E4:E9"/>
    <mergeCell ref="F4:F9"/>
    <mergeCell ref="G4:G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F4" sqref="F4:F9"/>
    </sheetView>
  </sheetViews>
  <sheetFormatPr defaultRowHeight="15" x14ac:dyDescent="0.25"/>
  <cols>
    <col min="4" max="4" width="23.28515625" customWidth="1"/>
    <col min="5" max="5" width="24" customWidth="1"/>
    <col min="6" max="6" width="19.85546875" customWidth="1"/>
    <col min="9" max="9" width="22.5703125" customWidth="1"/>
    <col min="10" max="10" width="17.42578125" customWidth="1"/>
    <col min="11" max="11" width="19.28515625" customWidth="1"/>
  </cols>
  <sheetData>
    <row r="1" spans="1:9" ht="15.75" customHeight="1" x14ac:dyDescent="0.25">
      <c r="A1" s="24" t="s">
        <v>27</v>
      </c>
      <c r="B1" s="24"/>
      <c r="C1" s="24"/>
      <c r="D1" s="24"/>
      <c r="E1" s="24"/>
      <c r="F1" s="24"/>
      <c r="G1" s="24"/>
      <c r="H1" s="24"/>
      <c r="I1" s="24"/>
    </row>
    <row r="2" spans="1:9" ht="13.5" customHeight="1" x14ac:dyDescent="0.25"/>
    <row r="4" spans="1:9" x14ac:dyDescent="0.25">
      <c r="A4" s="22" t="s">
        <v>0</v>
      </c>
      <c r="B4" s="22"/>
      <c r="C4" s="22" t="s">
        <v>1</v>
      </c>
      <c r="D4" s="25" t="s">
        <v>58</v>
      </c>
      <c r="E4" s="25" t="s">
        <v>57</v>
      </c>
      <c r="F4" s="25" t="s">
        <v>62</v>
      </c>
    </row>
    <row r="5" spans="1:9" x14ac:dyDescent="0.25">
      <c r="A5" s="22"/>
      <c r="B5" s="22"/>
      <c r="C5" s="22"/>
      <c r="D5" s="22"/>
      <c r="E5" s="22"/>
      <c r="F5" s="22"/>
    </row>
    <row r="6" spans="1:9" x14ac:dyDescent="0.25">
      <c r="A6" s="22"/>
      <c r="B6" s="22"/>
      <c r="C6" s="22"/>
      <c r="D6" s="22"/>
      <c r="E6" s="22"/>
      <c r="F6" s="22"/>
    </row>
    <row r="7" spans="1:9" x14ac:dyDescent="0.25">
      <c r="A7" s="22"/>
      <c r="B7" s="22"/>
      <c r="C7" s="22"/>
      <c r="D7" s="22"/>
      <c r="E7" s="22"/>
      <c r="F7" s="22"/>
    </row>
    <row r="8" spans="1:9" x14ac:dyDescent="0.25">
      <c r="A8" s="22"/>
      <c r="B8" s="22"/>
      <c r="C8" s="22"/>
      <c r="D8" s="22"/>
      <c r="E8" s="22"/>
      <c r="F8" s="22"/>
    </row>
    <row r="9" spans="1:9" x14ac:dyDescent="0.25">
      <c r="A9" s="22"/>
      <c r="B9" s="22"/>
      <c r="C9" s="22"/>
      <c r="D9" s="22"/>
      <c r="E9" s="22"/>
      <c r="F9" s="22"/>
    </row>
    <row r="10" spans="1:9" x14ac:dyDescent="0.25">
      <c r="A10" s="22" t="s">
        <v>2</v>
      </c>
      <c r="B10" s="22"/>
      <c r="C10" s="4" t="s">
        <v>3</v>
      </c>
      <c r="D10" s="7">
        <v>13015</v>
      </c>
      <c r="E10" s="7">
        <v>447</v>
      </c>
      <c r="F10" s="8">
        <f>E10/D10</f>
        <v>3.4344986553976178E-2</v>
      </c>
      <c r="G10" s="10">
        <f>$F$32</f>
        <v>2.079525364815869E-2</v>
      </c>
      <c r="H10" s="10">
        <v>0.05</v>
      </c>
    </row>
    <row r="11" spans="1:9" x14ac:dyDescent="0.25">
      <c r="A11" s="22"/>
      <c r="B11" s="22"/>
      <c r="C11" s="4" t="s">
        <v>4</v>
      </c>
      <c r="D11" s="7">
        <v>16775</v>
      </c>
      <c r="E11" s="7">
        <v>345</v>
      </c>
      <c r="F11" s="8">
        <f t="shared" ref="F11:F32" si="0">E11/D11</f>
        <v>2.0566318926974664E-2</v>
      </c>
      <c r="G11" s="10">
        <f t="shared" ref="G11:G31" si="1">$F$32</f>
        <v>2.079525364815869E-2</v>
      </c>
      <c r="H11" s="10">
        <v>0.05</v>
      </c>
    </row>
    <row r="12" spans="1:9" x14ac:dyDescent="0.25">
      <c r="A12" s="22"/>
      <c r="B12" s="22"/>
      <c r="C12" s="4" t="s">
        <v>5</v>
      </c>
      <c r="D12" s="7">
        <v>2448</v>
      </c>
      <c r="E12" s="7">
        <v>3</v>
      </c>
      <c r="F12" s="12">
        <f t="shared" si="0"/>
        <v>1.2254901960784314E-3</v>
      </c>
      <c r="G12" s="10">
        <f t="shared" si="1"/>
        <v>2.079525364815869E-2</v>
      </c>
      <c r="H12" s="10">
        <v>0.05</v>
      </c>
    </row>
    <row r="13" spans="1:9" x14ac:dyDescent="0.25">
      <c r="A13" s="22"/>
      <c r="B13" s="22"/>
      <c r="C13" s="5" t="s">
        <v>6</v>
      </c>
      <c r="D13" s="6">
        <v>32238</v>
      </c>
      <c r="E13" s="6">
        <v>795</v>
      </c>
      <c r="F13" s="9">
        <f t="shared" si="0"/>
        <v>2.4660338730690491E-2</v>
      </c>
      <c r="G13" s="10">
        <f t="shared" si="1"/>
        <v>2.079525364815869E-2</v>
      </c>
      <c r="H13" s="10">
        <v>0.05</v>
      </c>
    </row>
    <row r="14" spans="1:9" x14ac:dyDescent="0.25">
      <c r="A14" s="22" t="s">
        <v>7</v>
      </c>
      <c r="B14" s="22"/>
      <c r="C14" s="4" t="s">
        <v>8</v>
      </c>
      <c r="D14" s="7">
        <v>12889</v>
      </c>
      <c r="E14" s="7">
        <v>155</v>
      </c>
      <c r="F14" s="8">
        <f t="shared" si="0"/>
        <v>1.2025758398634494E-2</v>
      </c>
      <c r="G14" s="10">
        <f t="shared" si="1"/>
        <v>2.079525364815869E-2</v>
      </c>
      <c r="H14" s="10">
        <v>0.05</v>
      </c>
    </row>
    <row r="15" spans="1:9" x14ac:dyDescent="0.25">
      <c r="A15" s="22"/>
      <c r="B15" s="22"/>
      <c r="C15" s="4" t="s">
        <v>9</v>
      </c>
      <c r="D15" s="7">
        <v>5981</v>
      </c>
      <c r="E15" s="7">
        <v>53</v>
      </c>
      <c r="F15" s="8">
        <f t="shared" si="0"/>
        <v>8.8613944156495563E-3</v>
      </c>
      <c r="G15" s="10">
        <f t="shared" si="1"/>
        <v>2.079525364815869E-2</v>
      </c>
      <c r="H15" s="10">
        <v>0.05</v>
      </c>
    </row>
    <row r="16" spans="1:9" x14ac:dyDescent="0.25">
      <c r="A16" s="22"/>
      <c r="B16" s="22"/>
      <c r="C16" s="4" t="s">
        <v>10</v>
      </c>
      <c r="D16" s="7">
        <v>3478</v>
      </c>
      <c r="E16" s="7">
        <v>114</v>
      </c>
      <c r="F16" s="8">
        <f t="shared" si="0"/>
        <v>3.2777458309373203E-2</v>
      </c>
      <c r="G16" s="10">
        <f t="shared" si="1"/>
        <v>2.079525364815869E-2</v>
      </c>
      <c r="H16" s="10">
        <v>0.05</v>
      </c>
    </row>
    <row r="17" spans="1:8" x14ac:dyDescent="0.25">
      <c r="A17" s="22"/>
      <c r="B17" s="22"/>
      <c r="C17" s="4" t="s">
        <v>11</v>
      </c>
      <c r="D17" s="7">
        <v>4068</v>
      </c>
      <c r="E17" s="7">
        <v>90</v>
      </c>
      <c r="F17" s="8">
        <f t="shared" si="0"/>
        <v>2.2123893805309734E-2</v>
      </c>
      <c r="G17" s="10">
        <f t="shared" si="1"/>
        <v>2.079525364815869E-2</v>
      </c>
      <c r="H17" s="10">
        <v>0.05</v>
      </c>
    </row>
    <row r="18" spans="1:8" x14ac:dyDescent="0.25">
      <c r="A18" s="22"/>
      <c r="B18" s="22"/>
      <c r="C18" s="5" t="s">
        <v>12</v>
      </c>
      <c r="D18" s="6">
        <v>26416</v>
      </c>
      <c r="E18" s="6">
        <v>412</v>
      </c>
      <c r="F18" s="9">
        <f t="shared" si="0"/>
        <v>1.5596608116293155E-2</v>
      </c>
      <c r="G18" s="10">
        <f t="shared" si="1"/>
        <v>2.079525364815869E-2</v>
      </c>
      <c r="H18" s="10">
        <v>0.05</v>
      </c>
    </row>
    <row r="19" spans="1:8" x14ac:dyDescent="0.25">
      <c r="A19" s="22" t="s">
        <v>13</v>
      </c>
      <c r="B19" s="22"/>
      <c r="C19" s="4" t="s">
        <v>14</v>
      </c>
      <c r="D19" s="7">
        <v>125</v>
      </c>
      <c r="E19" s="7">
        <v>0</v>
      </c>
      <c r="F19" s="8">
        <f t="shared" si="0"/>
        <v>0</v>
      </c>
      <c r="G19" s="10">
        <f t="shared" si="1"/>
        <v>2.079525364815869E-2</v>
      </c>
      <c r="H19" s="10">
        <v>0.05</v>
      </c>
    </row>
    <row r="20" spans="1:8" x14ac:dyDescent="0.25">
      <c r="A20" s="22"/>
      <c r="B20" s="22"/>
      <c r="C20" s="4" t="s">
        <v>15</v>
      </c>
      <c r="D20" s="7">
        <v>94</v>
      </c>
      <c r="E20" s="7">
        <v>0</v>
      </c>
      <c r="F20" s="8">
        <f t="shared" si="0"/>
        <v>0</v>
      </c>
      <c r="G20" s="10">
        <f t="shared" si="1"/>
        <v>2.079525364815869E-2</v>
      </c>
      <c r="H20" s="10">
        <v>0.05</v>
      </c>
    </row>
    <row r="21" spans="1:8" x14ac:dyDescent="0.25">
      <c r="A21" s="22"/>
      <c r="B21" s="22"/>
      <c r="C21" s="4" t="s">
        <v>16</v>
      </c>
      <c r="D21" s="7">
        <v>929</v>
      </c>
      <c r="E21" s="7">
        <v>17</v>
      </c>
      <c r="F21" s="8">
        <f t="shared" si="0"/>
        <v>1.829924650161464E-2</v>
      </c>
      <c r="G21" s="10">
        <f t="shared" si="1"/>
        <v>2.079525364815869E-2</v>
      </c>
      <c r="H21" s="10">
        <v>0.05</v>
      </c>
    </row>
    <row r="22" spans="1:8" x14ac:dyDescent="0.25">
      <c r="A22" s="22"/>
      <c r="B22" s="22"/>
      <c r="C22" s="4" t="s">
        <v>17</v>
      </c>
      <c r="D22" s="7">
        <v>911</v>
      </c>
      <c r="E22" s="7">
        <v>24</v>
      </c>
      <c r="F22" s="8">
        <f t="shared" si="0"/>
        <v>2.6344676180021953E-2</v>
      </c>
      <c r="G22" s="10">
        <f t="shared" si="1"/>
        <v>2.079525364815869E-2</v>
      </c>
      <c r="H22" s="10">
        <v>0.05</v>
      </c>
    </row>
    <row r="23" spans="1:8" x14ac:dyDescent="0.25">
      <c r="A23" s="22"/>
      <c r="B23" s="22"/>
      <c r="C23" s="4" t="s">
        <v>18</v>
      </c>
      <c r="D23" s="7">
        <v>686</v>
      </c>
      <c r="E23" s="7">
        <v>16</v>
      </c>
      <c r="F23" s="8">
        <f t="shared" si="0"/>
        <v>2.3323615160349854E-2</v>
      </c>
      <c r="G23" s="10">
        <f t="shared" si="1"/>
        <v>2.079525364815869E-2</v>
      </c>
      <c r="H23" s="10">
        <v>0.05</v>
      </c>
    </row>
    <row r="24" spans="1:8" x14ac:dyDescent="0.25">
      <c r="A24" s="22"/>
      <c r="B24" s="22"/>
      <c r="C24" s="4" t="s">
        <v>19</v>
      </c>
      <c r="D24" s="7">
        <v>353</v>
      </c>
      <c r="E24" s="7">
        <v>10</v>
      </c>
      <c r="F24" s="8">
        <f t="shared" si="0"/>
        <v>2.8328611898016998E-2</v>
      </c>
      <c r="G24" s="10">
        <f t="shared" si="1"/>
        <v>2.079525364815869E-2</v>
      </c>
      <c r="H24" s="10">
        <v>0.05</v>
      </c>
    </row>
    <row r="25" spans="1:8" x14ac:dyDescent="0.25">
      <c r="A25" s="22"/>
      <c r="B25" s="22"/>
      <c r="C25" s="4" t="s">
        <v>20</v>
      </c>
      <c r="D25" s="7">
        <v>1805</v>
      </c>
      <c r="E25" s="7">
        <v>40</v>
      </c>
      <c r="F25" s="8">
        <f t="shared" si="0"/>
        <v>2.2160664819944598E-2</v>
      </c>
      <c r="G25" s="10">
        <f t="shared" si="1"/>
        <v>2.079525364815869E-2</v>
      </c>
      <c r="H25" s="10">
        <v>0.05</v>
      </c>
    </row>
    <row r="26" spans="1:8" x14ac:dyDescent="0.25">
      <c r="A26" s="22"/>
      <c r="B26" s="22"/>
      <c r="C26" s="4" t="s">
        <v>21</v>
      </c>
      <c r="D26" s="7">
        <v>330</v>
      </c>
      <c r="E26" s="7">
        <v>3</v>
      </c>
      <c r="F26" s="8">
        <f t="shared" si="0"/>
        <v>9.0909090909090905E-3</v>
      </c>
      <c r="G26" s="10">
        <f t="shared" si="1"/>
        <v>2.079525364815869E-2</v>
      </c>
      <c r="H26" s="10">
        <v>0.05</v>
      </c>
    </row>
    <row r="27" spans="1:8" x14ac:dyDescent="0.25">
      <c r="A27" s="22"/>
      <c r="B27" s="22"/>
      <c r="C27" s="4" t="s">
        <v>29</v>
      </c>
      <c r="D27" s="7">
        <v>1582</v>
      </c>
      <c r="E27" s="7">
        <v>42</v>
      </c>
      <c r="F27" s="8">
        <f t="shared" si="0"/>
        <v>2.6548672566371681E-2</v>
      </c>
      <c r="G27" s="10">
        <f t="shared" si="1"/>
        <v>2.079525364815869E-2</v>
      </c>
      <c r="H27" s="10">
        <v>0.05</v>
      </c>
    </row>
    <row r="28" spans="1:8" x14ac:dyDescent="0.25">
      <c r="A28" s="22"/>
      <c r="B28" s="22"/>
      <c r="C28" s="4" t="s">
        <v>22</v>
      </c>
      <c r="D28" s="7">
        <v>215</v>
      </c>
      <c r="E28" s="7">
        <v>2</v>
      </c>
      <c r="F28" s="8">
        <f t="shared" si="0"/>
        <v>9.3023255813953487E-3</v>
      </c>
      <c r="G28" s="10">
        <f t="shared" si="1"/>
        <v>2.079525364815869E-2</v>
      </c>
      <c r="H28" s="10">
        <v>0.05</v>
      </c>
    </row>
    <row r="29" spans="1:8" x14ac:dyDescent="0.25">
      <c r="A29" s="22"/>
      <c r="B29" s="22"/>
      <c r="C29" s="4" t="s">
        <v>23</v>
      </c>
      <c r="D29" s="7">
        <v>305</v>
      </c>
      <c r="E29" s="7">
        <v>11</v>
      </c>
      <c r="F29" s="8">
        <f t="shared" si="0"/>
        <v>3.6065573770491806E-2</v>
      </c>
      <c r="G29" s="10">
        <f t="shared" si="1"/>
        <v>2.079525364815869E-2</v>
      </c>
      <c r="H29" s="10">
        <v>0.05</v>
      </c>
    </row>
    <row r="30" spans="1:8" x14ac:dyDescent="0.25">
      <c r="A30" s="22"/>
      <c r="B30" s="22"/>
      <c r="C30" s="4" t="s">
        <v>32</v>
      </c>
      <c r="D30" s="7">
        <v>757</v>
      </c>
      <c r="E30" s="7">
        <v>16</v>
      </c>
      <c r="F30" s="8">
        <f t="shared" si="0"/>
        <v>2.1136063408190225E-2</v>
      </c>
      <c r="G30" s="10">
        <f t="shared" si="1"/>
        <v>2.079525364815869E-2</v>
      </c>
      <c r="H30" s="10">
        <v>0.05</v>
      </c>
    </row>
    <row r="31" spans="1:8" x14ac:dyDescent="0.25">
      <c r="A31" s="22"/>
      <c r="B31" s="22"/>
      <c r="C31" s="5" t="s">
        <v>25</v>
      </c>
      <c r="D31" s="6">
        <v>8092</v>
      </c>
      <c r="E31" s="6">
        <v>181</v>
      </c>
      <c r="F31" s="9">
        <f t="shared" si="0"/>
        <v>2.2367770637666831E-2</v>
      </c>
      <c r="G31" s="10">
        <f t="shared" si="1"/>
        <v>2.079525364815869E-2</v>
      </c>
      <c r="H31" s="10">
        <v>0.05</v>
      </c>
    </row>
    <row r="32" spans="1:8" x14ac:dyDescent="0.25">
      <c r="A32" s="23" t="s">
        <v>26</v>
      </c>
      <c r="B32" s="23"/>
      <c r="C32" s="4"/>
      <c r="D32" s="6">
        <v>66746</v>
      </c>
      <c r="E32" s="6">
        <v>1388</v>
      </c>
      <c r="F32" s="13">
        <f t="shared" si="0"/>
        <v>2.079525364815869E-2</v>
      </c>
    </row>
  </sheetData>
  <mergeCells count="10">
    <mergeCell ref="A10:B13"/>
    <mergeCell ref="A14:B18"/>
    <mergeCell ref="A19:B31"/>
    <mergeCell ref="A32:B32"/>
    <mergeCell ref="A1:I1"/>
    <mergeCell ref="A4:B9"/>
    <mergeCell ref="C4:C9"/>
    <mergeCell ref="D4:D9"/>
    <mergeCell ref="E4:E9"/>
    <mergeCell ref="F4:F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E34" sqref="E34"/>
    </sheetView>
  </sheetViews>
  <sheetFormatPr defaultRowHeight="15" x14ac:dyDescent="0.25"/>
  <cols>
    <col min="4" max="4" width="15.28515625" customWidth="1"/>
    <col min="5" max="5" width="15.85546875" customWidth="1"/>
    <col min="6" max="6" width="14.7109375" customWidth="1"/>
    <col min="9" max="9" width="22.5703125" customWidth="1"/>
    <col min="10" max="10" width="17.42578125" customWidth="1"/>
    <col min="11" max="11" width="19.28515625" customWidth="1"/>
  </cols>
  <sheetData>
    <row r="1" spans="1:9" ht="15.75" customHeight="1" x14ac:dyDescent="0.25">
      <c r="A1" s="24" t="s">
        <v>27</v>
      </c>
      <c r="B1" s="24"/>
      <c r="C1" s="24"/>
      <c r="D1" s="24"/>
      <c r="E1" s="24"/>
      <c r="F1" s="24"/>
      <c r="G1" s="24"/>
      <c r="H1" s="24"/>
      <c r="I1" s="24"/>
    </row>
    <row r="2" spans="1:9" ht="13.5" customHeight="1" x14ac:dyDescent="0.25"/>
    <row r="4" spans="1:9" x14ac:dyDescent="0.25">
      <c r="A4" s="22" t="s">
        <v>0</v>
      </c>
      <c r="B4" s="22"/>
      <c r="C4" s="22" t="s">
        <v>1</v>
      </c>
      <c r="D4" s="25" t="s">
        <v>30</v>
      </c>
      <c r="E4" s="25" t="s">
        <v>31</v>
      </c>
      <c r="F4" s="25" t="s">
        <v>28</v>
      </c>
    </row>
    <row r="5" spans="1:9" x14ac:dyDescent="0.25">
      <c r="A5" s="22"/>
      <c r="B5" s="22"/>
      <c r="C5" s="22"/>
      <c r="D5" s="22"/>
      <c r="E5" s="22"/>
      <c r="F5" s="22"/>
    </row>
    <row r="6" spans="1:9" x14ac:dyDescent="0.25">
      <c r="A6" s="22"/>
      <c r="B6" s="22"/>
      <c r="C6" s="22"/>
      <c r="D6" s="22"/>
      <c r="E6" s="22"/>
      <c r="F6" s="22"/>
    </row>
    <row r="7" spans="1:9" x14ac:dyDescent="0.25">
      <c r="A7" s="22"/>
      <c r="B7" s="22"/>
      <c r="C7" s="22"/>
      <c r="D7" s="22"/>
      <c r="E7" s="22"/>
      <c r="F7" s="22"/>
    </row>
    <row r="8" spans="1:9" x14ac:dyDescent="0.25">
      <c r="A8" s="22"/>
      <c r="B8" s="22"/>
      <c r="C8" s="22"/>
      <c r="D8" s="22"/>
      <c r="E8" s="22"/>
      <c r="F8" s="22"/>
    </row>
    <row r="9" spans="1:9" x14ac:dyDescent="0.25">
      <c r="A9" s="22"/>
      <c r="B9" s="22"/>
      <c r="C9" s="22"/>
      <c r="D9" s="22"/>
      <c r="E9" s="22"/>
      <c r="F9" s="22"/>
    </row>
    <row r="10" spans="1:9" x14ac:dyDescent="0.25">
      <c r="A10" s="22" t="s">
        <v>2</v>
      </c>
      <c r="B10" s="22"/>
      <c r="C10" s="4" t="s">
        <v>3</v>
      </c>
      <c r="D10" s="7">
        <v>13132</v>
      </c>
      <c r="E10" s="7">
        <v>422</v>
      </c>
      <c r="F10" s="8">
        <v>3.2135242156564117E-2</v>
      </c>
      <c r="G10" s="10">
        <f>$F$32</f>
        <v>1.9875195463778916E-2</v>
      </c>
      <c r="H10" s="10">
        <v>0.1</v>
      </c>
    </row>
    <row r="11" spans="1:9" x14ac:dyDescent="0.25">
      <c r="A11" s="22"/>
      <c r="B11" s="22"/>
      <c r="C11" s="4" t="s">
        <v>4</v>
      </c>
      <c r="D11" s="7">
        <v>17352</v>
      </c>
      <c r="E11" s="7">
        <v>350</v>
      </c>
      <c r="F11" s="8">
        <v>2.017058552328262E-2</v>
      </c>
      <c r="G11" s="10">
        <f t="shared" ref="G11:G31" si="0">$F$32</f>
        <v>1.9875195463778916E-2</v>
      </c>
      <c r="H11" s="10">
        <v>0.1</v>
      </c>
    </row>
    <row r="12" spans="1:9" x14ac:dyDescent="0.25">
      <c r="A12" s="22"/>
      <c r="B12" s="22"/>
      <c r="C12" s="4" t="s">
        <v>5</v>
      </c>
      <c r="D12" s="7">
        <v>2617</v>
      </c>
      <c r="E12" s="7">
        <v>5</v>
      </c>
      <c r="F12" s="12">
        <v>1.9105846388995033E-3</v>
      </c>
      <c r="G12" s="10">
        <f t="shared" si="0"/>
        <v>1.9875195463778916E-2</v>
      </c>
      <c r="H12" s="10">
        <v>0.1</v>
      </c>
    </row>
    <row r="13" spans="1:9" x14ac:dyDescent="0.25">
      <c r="A13" s="22"/>
      <c r="B13" s="22"/>
      <c r="C13" s="5" t="s">
        <v>6</v>
      </c>
      <c r="D13" s="6">
        <v>33101</v>
      </c>
      <c r="E13" s="6">
        <v>777</v>
      </c>
      <c r="F13" s="9">
        <v>2.3473611069151988E-2</v>
      </c>
      <c r="G13" s="10">
        <f t="shared" si="0"/>
        <v>1.9875195463778916E-2</v>
      </c>
      <c r="H13" s="10">
        <v>0.1</v>
      </c>
    </row>
    <row r="14" spans="1:9" x14ac:dyDescent="0.25">
      <c r="A14" s="22" t="s">
        <v>7</v>
      </c>
      <c r="B14" s="22"/>
      <c r="C14" s="4" t="s">
        <v>8</v>
      </c>
      <c r="D14" s="7">
        <v>12729</v>
      </c>
      <c r="E14" s="7">
        <v>142</v>
      </c>
      <c r="F14" s="8">
        <v>1.1155628878937859E-2</v>
      </c>
      <c r="G14" s="10">
        <f t="shared" si="0"/>
        <v>1.9875195463778916E-2</v>
      </c>
      <c r="H14" s="10">
        <v>0.1</v>
      </c>
    </row>
    <row r="15" spans="1:9" x14ac:dyDescent="0.25">
      <c r="A15" s="22"/>
      <c r="B15" s="22"/>
      <c r="C15" s="4" t="s">
        <v>9</v>
      </c>
      <c r="D15" s="7">
        <v>6409</v>
      </c>
      <c r="E15" s="7">
        <v>55</v>
      </c>
      <c r="F15" s="8">
        <v>8.5816820096738956E-3</v>
      </c>
      <c r="G15" s="10">
        <f t="shared" si="0"/>
        <v>1.9875195463778916E-2</v>
      </c>
      <c r="H15" s="10">
        <v>0.1</v>
      </c>
    </row>
    <row r="16" spans="1:9" x14ac:dyDescent="0.25">
      <c r="A16" s="22"/>
      <c r="B16" s="22"/>
      <c r="C16" s="4" t="s">
        <v>10</v>
      </c>
      <c r="D16" s="7">
        <v>3642</v>
      </c>
      <c r="E16" s="7">
        <v>117</v>
      </c>
      <c r="F16" s="8">
        <v>3.2125205930807248E-2</v>
      </c>
      <c r="G16" s="10">
        <f t="shared" si="0"/>
        <v>1.9875195463778916E-2</v>
      </c>
      <c r="H16" s="10">
        <v>0.1</v>
      </c>
    </row>
    <row r="17" spans="1:8" x14ac:dyDescent="0.25">
      <c r="A17" s="22"/>
      <c r="B17" s="22"/>
      <c r="C17" s="4" t="s">
        <v>11</v>
      </c>
      <c r="D17" s="7">
        <v>3964</v>
      </c>
      <c r="E17" s="7">
        <v>94</v>
      </c>
      <c r="F17" s="8">
        <v>2.3713420787083755E-2</v>
      </c>
      <c r="G17" s="10">
        <f t="shared" si="0"/>
        <v>1.9875195463778916E-2</v>
      </c>
      <c r="H17" s="10">
        <v>0.1</v>
      </c>
    </row>
    <row r="18" spans="1:8" x14ac:dyDescent="0.25">
      <c r="A18" s="22"/>
      <c r="B18" s="22"/>
      <c r="C18" s="5" t="s">
        <v>12</v>
      </c>
      <c r="D18" s="6">
        <v>26744</v>
      </c>
      <c r="E18" s="6">
        <v>408</v>
      </c>
      <c r="F18" s="9">
        <v>1.525575830092731E-2</v>
      </c>
      <c r="G18" s="10">
        <f t="shared" si="0"/>
        <v>1.9875195463778916E-2</v>
      </c>
      <c r="H18" s="10">
        <v>0.1</v>
      </c>
    </row>
    <row r="19" spans="1:8" x14ac:dyDescent="0.25">
      <c r="A19" s="22" t="s">
        <v>13</v>
      </c>
      <c r="B19" s="22"/>
      <c r="C19" s="4" t="s">
        <v>14</v>
      </c>
      <c r="D19" s="7">
        <v>143</v>
      </c>
      <c r="E19" s="7">
        <v>2</v>
      </c>
      <c r="F19" s="8">
        <v>1.3986013986013986E-2</v>
      </c>
      <c r="G19" s="10">
        <f t="shared" si="0"/>
        <v>1.9875195463778916E-2</v>
      </c>
      <c r="H19" s="10">
        <v>0.1</v>
      </c>
    </row>
    <row r="20" spans="1:8" x14ac:dyDescent="0.25">
      <c r="A20" s="22"/>
      <c r="B20" s="22"/>
      <c r="C20" s="4" t="s">
        <v>15</v>
      </c>
      <c r="D20" s="7">
        <v>107</v>
      </c>
      <c r="E20" s="7">
        <v>1</v>
      </c>
      <c r="F20" s="8">
        <v>9.3457943925233638E-3</v>
      </c>
      <c r="G20" s="10">
        <f t="shared" si="0"/>
        <v>1.9875195463778916E-2</v>
      </c>
      <c r="H20" s="10">
        <v>0.1</v>
      </c>
    </row>
    <row r="21" spans="1:8" x14ac:dyDescent="0.25">
      <c r="A21" s="22"/>
      <c r="B21" s="22"/>
      <c r="C21" s="4" t="s">
        <v>16</v>
      </c>
      <c r="D21" s="7">
        <v>954</v>
      </c>
      <c r="E21" s="7">
        <v>15</v>
      </c>
      <c r="F21" s="8">
        <v>1.5723270440251572E-2</v>
      </c>
      <c r="G21" s="10">
        <f t="shared" si="0"/>
        <v>1.9875195463778916E-2</v>
      </c>
      <c r="H21" s="10">
        <v>0.1</v>
      </c>
    </row>
    <row r="22" spans="1:8" x14ac:dyDescent="0.25">
      <c r="A22" s="22"/>
      <c r="B22" s="22"/>
      <c r="C22" s="4" t="s">
        <v>17</v>
      </c>
      <c r="D22" s="7">
        <v>928</v>
      </c>
      <c r="E22" s="7">
        <v>11</v>
      </c>
      <c r="F22" s="8">
        <v>1.1853448275862068E-2</v>
      </c>
      <c r="G22" s="10">
        <f t="shared" si="0"/>
        <v>1.9875195463778916E-2</v>
      </c>
      <c r="H22" s="10">
        <v>0.1</v>
      </c>
    </row>
    <row r="23" spans="1:8" x14ac:dyDescent="0.25">
      <c r="A23" s="22"/>
      <c r="B23" s="22"/>
      <c r="C23" s="4" t="s">
        <v>18</v>
      </c>
      <c r="D23" s="7">
        <v>718</v>
      </c>
      <c r="E23" s="7">
        <v>29</v>
      </c>
      <c r="F23" s="8">
        <v>4.0389972144846797E-2</v>
      </c>
      <c r="G23" s="10">
        <f t="shared" si="0"/>
        <v>1.9875195463778916E-2</v>
      </c>
      <c r="H23" s="10">
        <v>0.1</v>
      </c>
    </row>
    <row r="24" spans="1:8" x14ac:dyDescent="0.25">
      <c r="A24" s="22"/>
      <c r="B24" s="22"/>
      <c r="C24" s="4" t="s">
        <v>19</v>
      </c>
      <c r="D24" s="7">
        <v>393</v>
      </c>
      <c r="E24" s="7">
        <v>7</v>
      </c>
      <c r="F24" s="8">
        <v>1.7811704834605598E-2</v>
      </c>
      <c r="G24" s="10">
        <f t="shared" si="0"/>
        <v>1.9875195463778916E-2</v>
      </c>
      <c r="H24" s="10">
        <v>0.1</v>
      </c>
    </row>
    <row r="25" spans="1:8" x14ac:dyDescent="0.25">
      <c r="A25" s="22"/>
      <c r="B25" s="22"/>
      <c r="C25" s="4" t="s">
        <v>20</v>
      </c>
      <c r="D25" s="7">
        <v>1972</v>
      </c>
      <c r="E25" s="7">
        <v>38</v>
      </c>
      <c r="F25" s="8">
        <v>1.9269776876267748E-2</v>
      </c>
      <c r="G25" s="10">
        <f t="shared" si="0"/>
        <v>1.9875195463778916E-2</v>
      </c>
      <c r="H25" s="10">
        <v>0.1</v>
      </c>
    </row>
    <row r="26" spans="1:8" x14ac:dyDescent="0.25">
      <c r="A26" s="22"/>
      <c r="B26" s="22"/>
      <c r="C26" s="4" t="s">
        <v>21</v>
      </c>
      <c r="D26" s="7">
        <v>328</v>
      </c>
      <c r="E26" s="7">
        <v>5</v>
      </c>
      <c r="F26" s="8">
        <v>1.524390243902439E-2</v>
      </c>
      <c r="G26" s="10">
        <f t="shared" si="0"/>
        <v>1.9875195463778916E-2</v>
      </c>
      <c r="H26" s="10">
        <v>0.1</v>
      </c>
    </row>
    <row r="27" spans="1:8" x14ac:dyDescent="0.25">
      <c r="A27" s="22"/>
      <c r="B27" s="22"/>
      <c r="C27" s="4" t="s">
        <v>29</v>
      </c>
      <c r="D27" s="7">
        <v>1595</v>
      </c>
      <c r="E27" s="7">
        <v>30</v>
      </c>
      <c r="F27" s="8">
        <v>1.8808777429467086E-2</v>
      </c>
      <c r="G27" s="10">
        <f t="shared" si="0"/>
        <v>1.9875195463778916E-2</v>
      </c>
      <c r="H27" s="10">
        <v>0.1</v>
      </c>
    </row>
    <row r="28" spans="1:8" x14ac:dyDescent="0.25">
      <c r="A28" s="22"/>
      <c r="B28" s="22"/>
      <c r="C28" s="4" t="s">
        <v>22</v>
      </c>
      <c r="D28" s="7">
        <v>316</v>
      </c>
      <c r="E28" s="7">
        <v>7</v>
      </c>
      <c r="F28" s="8">
        <v>2.2151898734177215E-2</v>
      </c>
      <c r="G28" s="10">
        <f t="shared" si="0"/>
        <v>1.9875195463778916E-2</v>
      </c>
      <c r="H28" s="10">
        <v>0.1</v>
      </c>
    </row>
    <row r="29" spans="1:8" x14ac:dyDescent="0.25">
      <c r="A29" s="22"/>
      <c r="B29" s="22"/>
      <c r="C29" s="4" t="s">
        <v>23</v>
      </c>
      <c r="D29" s="7">
        <v>336</v>
      </c>
      <c r="E29" s="7">
        <v>12</v>
      </c>
      <c r="F29" s="8">
        <v>3.5714285714285712E-2</v>
      </c>
      <c r="G29" s="10">
        <f t="shared" si="0"/>
        <v>1.9875195463778916E-2</v>
      </c>
      <c r="H29" s="10">
        <v>0.1</v>
      </c>
    </row>
    <row r="30" spans="1:8" x14ac:dyDescent="0.25">
      <c r="A30" s="22"/>
      <c r="B30" s="22"/>
      <c r="C30" s="4" t="s">
        <v>24</v>
      </c>
      <c r="D30" s="7">
        <v>792</v>
      </c>
      <c r="E30" s="7">
        <v>18</v>
      </c>
      <c r="F30" s="8">
        <v>2.2727272727272728E-2</v>
      </c>
      <c r="G30" s="10">
        <f t="shared" si="0"/>
        <v>1.9875195463778916E-2</v>
      </c>
      <c r="H30" s="10">
        <v>0.1</v>
      </c>
    </row>
    <row r="31" spans="1:8" x14ac:dyDescent="0.25">
      <c r="A31" s="22"/>
      <c r="B31" s="22"/>
      <c r="C31" s="5" t="s">
        <v>25</v>
      </c>
      <c r="D31" s="7">
        <v>8582</v>
      </c>
      <c r="E31" s="6">
        <v>175</v>
      </c>
      <c r="F31" s="9">
        <v>2.0391517128874388E-2</v>
      </c>
      <c r="G31" s="10">
        <f t="shared" si="0"/>
        <v>1.9875195463778916E-2</v>
      </c>
      <c r="H31" s="10">
        <v>0.1</v>
      </c>
    </row>
    <row r="32" spans="1:8" x14ac:dyDescent="0.25">
      <c r="A32" s="23" t="s">
        <v>26</v>
      </c>
      <c r="B32" s="23"/>
      <c r="C32" s="4"/>
      <c r="D32" s="6">
        <v>68427</v>
      </c>
      <c r="E32" s="6">
        <v>1360</v>
      </c>
      <c r="F32" s="13">
        <v>1.9875195463778916E-2</v>
      </c>
    </row>
  </sheetData>
  <mergeCells count="10">
    <mergeCell ref="A10:B13"/>
    <mergeCell ref="A14:B18"/>
    <mergeCell ref="A19:B31"/>
    <mergeCell ref="A32:B32"/>
    <mergeCell ref="A1:I1"/>
    <mergeCell ref="A4:B9"/>
    <mergeCell ref="C4:C9"/>
    <mergeCell ref="D4:D9"/>
    <mergeCell ref="E4:E9"/>
    <mergeCell ref="F4:F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</vt:lpstr>
      <vt:lpstr>Aruandesse2017</vt:lpstr>
      <vt:lpstr>Aruandesse2016</vt:lpstr>
      <vt:lpstr>Aruandesse2015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Sirli Joona</cp:lastModifiedBy>
  <dcterms:created xsi:type="dcterms:W3CDTF">2016-07-11T09:53:53Z</dcterms:created>
  <dcterms:modified xsi:type="dcterms:W3CDTF">2018-08-07T09:37:31Z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kirurgia_7_1008.xlsx</vt:lpwstr>
  </property>
</Properties>
</file>