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5200" windowHeight="11760" activeTab="1"/>
  </bookViews>
  <sheets>
    <sheet name="Kirjeldus" sheetId="7" r:id="rId1"/>
    <sheet name="Aruandesse2017" sheetId="8" r:id="rId2"/>
  </sheets>
  <definedNames>
    <definedName name="DF_GRID_1">#REF!</definedName>
    <definedName name="DF_GRID_1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</workbook>
</file>

<file path=xl/calcChain.xml><?xml version="1.0" encoding="utf-8"?>
<calcChain xmlns="http://schemas.openxmlformats.org/spreadsheetml/2006/main">
  <c r="G8" i="8" l="1"/>
  <c r="G9" i="8"/>
  <c r="G10" i="8"/>
  <c r="G11" i="8"/>
  <c r="G12" i="8"/>
  <c r="G13" i="8"/>
  <c r="G14" i="8"/>
  <c r="G15" i="8"/>
  <c r="G7" i="8"/>
  <c r="E12" i="8" l="1"/>
  <c r="D12" i="8"/>
  <c r="E9" i="8"/>
  <c r="E15" i="8" s="1"/>
  <c r="D9" i="8"/>
  <c r="D15" i="8" s="1"/>
  <c r="F13" i="8" l="1"/>
  <c r="F14" i="8"/>
  <c r="F10" i="8"/>
  <c r="M14" i="8" l="1"/>
  <c r="L14" i="8"/>
  <c r="L10" i="8"/>
  <c r="M10" i="8"/>
  <c r="M13" i="8"/>
  <c r="L13" i="8"/>
  <c r="F8" i="8"/>
  <c r="F9" i="8"/>
  <c r="F7" i="8"/>
  <c r="F11" i="8"/>
  <c r="M11" i="8" l="1"/>
  <c r="L11" i="8"/>
  <c r="M8" i="8"/>
  <c r="L8" i="8"/>
  <c r="M7" i="8"/>
  <c r="L7" i="8"/>
  <c r="M9" i="8"/>
  <c r="L9" i="8"/>
  <c r="F12" i="8"/>
  <c r="F15" i="8"/>
  <c r="M15" i="8" l="1"/>
  <c r="L15" i="8"/>
  <c r="H8" i="8"/>
  <c r="H12" i="8"/>
  <c r="H14" i="8"/>
  <c r="H9" i="8"/>
  <c r="H13" i="8"/>
  <c r="H10" i="8"/>
  <c r="H11" i="8"/>
  <c r="H7" i="8"/>
  <c r="M12" i="8"/>
  <c r="L12" i="8"/>
</calcChain>
</file>

<file path=xl/sharedStrings.xml><?xml version="1.0" encoding="utf-8"?>
<sst xmlns="http://schemas.openxmlformats.org/spreadsheetml/2006/main" count="23" uniqueCount="23">
  <si>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</si>
  <si>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</si>
  <si>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</si>
  <si>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</si>
  <si>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</si>
  <si>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</si>
  <si>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</si>
  <si>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</si>
  <si>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</si>
  <si>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Eesnäärmevähi indikaator 2: Radikaalse prostatektoomiaga seotud vereülekanne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</si>
  <si>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</si>
  <si>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</si>
  <si>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</si>
  <si>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</si>
  <si>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</si>
  <si>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</si>
  <si>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</si>
  <si>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</si>
  <si>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</si>
  <si>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Rakvere Haigla</t>
  </si>
  <si>
    <t>2017.a radikaalse prostatektoomia patsiendid, arv</t>
  </si>
  <si>
    <t>2017.a radikaalse prostatektoomia patsiendid, kellele on  tehtud vereülekanne</t>
  </si>
  <si>
    <t>2017.a radikaalse prostatektoomia patsientide osakaal kellele on tehtud vereülekanne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</si>
</sst>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6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9" fontId="3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49" fontId="0" fillId="0" borderId="0" xfId="0" applyNumberFormat="1"/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2" xfId="0" applyBorder="1"/>
    <xf numFmtId="9" fontId="0" fillId="0" borderId="12" xfId="0" applyNumberFormat="1" applyBorder="1"/>
    <xf numFmtId="0" fontId="30" fillId="0" borderId="12" xfId="0" applyFont="1" applyBorder="1"/>
    <xf numFmtId="0" fontId="28" fillId="0" borderId="12" xfId="0" applyFont="1" applyBorder="1"/>
    <xf numFmtId="9" fontId="28" fillId="0" borderId="12" xfId="0" applyNumberFormat="1" applyFont="1" applyBorder="1"/>
    <xf numFmtId="0" fontId="31" fillId="0" borderId="12" xfId="0" applyFont="1" applyBorder="1"/>
    <xf numFmtId="0" fontId="0" fillId="0" borderId="12" xfId="0" applyFont="1" applyBorder="1"/>
    <xf numFmtId="0" fontId="27" fillId="0" borderId="12" xfId="0" applyFont="1" applyBorder="1"/>
    <xf numFmtId="9" fontId="0" fillId="0" borderId="12" xfId="0" applyNumberFormat="1" applyFont="1" applyBorder="1"/>
    <xf numFmtId="9" fontId="29" fillId="0" borderId="0" xfId="0" applyNumberFormat="1" applyFont="1"/>
    <xf numFmtId="9" fontId="33" fillId="0" borderId="12" xfId="160" applyFont="1" applyBorder="1" applyAlignment="1">
      <alignment horizontal="right"/>
    </xf>
    <xf numFmtId="9" fontId="28" fillId="0" borderId="12" xfId="16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2" fontId="29" fillId="0" borderId="0" xfId="0" applyNumberFormat="1" applyFont="1"/>
    <xf numFmtId="164" fontId="29" fillId="0" borderId="0" xfId="0" applyNumberFormat="1" applyFont="1"/>
    <xf numFmtId="0" fontId="0" fillId="0" borderId="22" xfId="0" applyFont="1" applyBorder="1"/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161">
    <cellStyle name="Accent1 - 20%" xfId="3"/>
    <cellStyle name="Accent1 - 40%" xfId="4"/>
    <cellStyle name="Accent1 - 60%" xfId="5"/>
    <cellStyle name="Accent1 10" xfId="135"/>
    <cellStyle name="Accent1 11" xfId="136"/>
    <cellStyle name="Accent1 12" xfId="147"/>
    <cellStyle name="Accent1 13" xfId="148"/>
    <cellStyle name="Accent1 14" xfId="159"/>
    <cellStyle name="Accent1 2" xfId="2"/>
    <cellStyle name="Accent1 3" xfId="86"/>
    <cellStyle name="Accent1 4" xfId="97"/>
    <cellStyle name="Accent1 5" xfId="99"/>
    <cellStyle name="Accent1 6" xfId="110"/>
    <cellStyle name="Accent1 7" xfId="111"/>
    <cellStyle name="Accent1 8" xfId="122"/>
    <cellStyle name="Accent1 9" xfId="124"/>
    <cellStyle name="Accent2 - 20%" xfId="7"/>
    <cellStyle name="Accent2 - 40%" xfId="8"/>
    <cellStyle name="Accent2 - 60%" xfId="9"/>
    <cellStyle name="Accent2 10" xfId="134"/>
    <cellStyle name="Accent2 11" xfId="137"/>
    <cellStyle name="Accent2 12" xfId="146"/>
    <cellStyle name="Accent2 13" xfId="149"/>
    <cellStyle name="Accent2 14" xfId="158"/>
    <cellStyle name="Accent2 2" xfId="6"/>
    <cellStyle name="Accent2 3" xfId="87"/>
    <cellStyle name="Accent2 4" xfId="96"/>
    <cellStyle name="Accent2 5" xfId="100"/>
    <cellStyle name="Accent2 6" xfId="109"/>
    <cellStyle name="Accent2 7" xfId="112"/>
    <cellStyle name="Accent2 8" xfId="121"/>
    <cellStyle name="Accent2 9" xfId="125"/>
    <cellStyle name="Accent3 - 20%" xfId="11"/>
    <cellStyle name="Accent3 - 40%" xfId="12"/>
    <cellStyle name="Accent3 - 60%" xfId="13"/>
    <cellStyle name="Accent3 10" xfId="133"/>
    <cellStyle name="Accent3 11" xfId="138"/>
    <cellStyle name="Accent3 12" xfId="145"/>
    <cellStyle name="Accent3 13" xfId="150"/>
    <cellStyle name="Accent3 14" xfId="157"/>
    <cellStyle name="Accent3 2" xfId="10"/>
    <cellStyle name="Accent3 3" xfId="88"/>
    <cellStyle name="Accent3 4" xfId="95"/>
    <cellStyle name="Accent3 5" xfId="101"/>
    <cellStyle name="Accent3 6" xfId="108"/>
    <cellStyle name="Accent3 7" xfId="113"/>
    <cellStyle name="Accent3 8" xfId="120"/>
    <cellStyle name="Accent3 9" xfId="126"/>
    <cellStyle name="Accent4 - 20%" xfId="15"/>
    <cellStyle name="Accent4 - 40%" xfId="16"/>
    <cellStyle name="Accent4 - 60%" xfId="17"/>
    <cellStyle name="Accent4 10" xfId="132"/>
    <cellStyle name="Accent4 11" xfId="139"/>
    <cellStyle name="Accent4 12" xfId="144"/>
    <cellStyle name="Accent4 13" xfId="151"/>
    <cellStyle name="Accent4 14" xfId="156"/>
    <cellStyle name="Accent4 2" xfId="14"/>
    <cellStyle name="Accent4 3" xfId="89"/>
    <cellStyle name="Accent4 4" xfId="94"/>
    <cellStyle name="Accent4 5" xfId="102"/>
    <cellStyle name="Accent4 6" xfId="107"/>
    <cellStyle name="Accent4 7" xfId="114"/>
    <cellStyle name="Accent4 8" xfId="119"/>
    <cellStyle name="Accent4 9" xfId="127"/>
    <cellStyle name="Accent5 - 20%" xfId="19"/>
    <cellStyle name="Accent5 - 40%" xfId="20"/>
    <cellStyle name="Accent5 - 60%" xfId="21"/>
    <cellStyle name="Accent5 10" xfId="131"/>
    <cellStyle name="Accent5 11" xfId="140"/>
    <cellStyle name="Accent5 12" xfId="143"/>
    <cellStyle name="Accent5 13" xfId="152"/>
    <cellStyle name="Accent5 14" xfId="155"/>
    <cellStyle name="Accent5 2" xfId="18"/>
    <cellStyle name="Accent5 3" xfId="90"/>
    <cellStyle name="Accent5 4" xfId="93"/>
    <cellStyle name="Accent5 5" xfId="103"/>
    <cellStyle name="Accent5 6" xfId="106"/>
    <cellStyle name="Accent5 7" xfId="115"/>
    <cellStyle name="Accent5 8" xfId="118"/>
    <cellStyle name="Accent5 9" xfId="128"/>
    <cellStyle name="Accent6 - 20%" xfId="23"/>
    <cellStyle name="Accent6 - 40%" xfId="24"/>
    <cellStyle name="Accent6 - 60%" xfId="25"/>
    <cellStyle name="Accent6 10" xfId="130"/>
    <cellStyle name="Accent6 11" xfId="141"/>
    <cellStyle name="Accent6 12" xfId="142"/>
    <cellStyle name="Accent6 13" xfId="153"/>
    <cellStyle name="Accent6 14" xfId="154"/>
    <cellStyle name="Accent6 2" xfId="22"/>
    <cellStyle name="Accent6 3" xfId="91"/>
    <cellStyle name="Accent6 4" xfId="92"/>
    <cellStyle name="Accent6 5" xfId="104"/>
    <cellStyle name="Accent6 6" xfId="105"/>
    <cellStyle name="Accent6 7" xfId="116"/>
    <cellStyle name="Accent6 8" xfId="117"/>
    <cellStyle name="Accent6 9" xfId="129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98"/>
    <cellStyle name="Normal 4" xfId="123"/>
    <cellStyle name="Note 2" xfId="40"/>
    <cellStyle name="Output 2" xfId="41"/>
    <cellStyle name="Percent" xfId="160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9" defaultPivotStyle="PivotStyleLight16"/>
  <colors>
    <mruColors>
      <color rgb="FFFF33CC"/>
      <color rgb="FF62BB46"/>
      <color rgb="FFCBDB2A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062545856119575E-2"/>
          <c:y val="5.9523774953654969E-2"/>
          <c:w val="0.86184226251257501"/>
          <c:h val="0.449933646045378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radikaalse prostatektoomia patsientide osakaal kellele on tehtud vereülekanne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  <a:bevelB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1-2C67-4981-B87F-1D4B78EFE584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B-2C67-4981-B87F-1D4B78EFE584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5-2C67-4981-B87F-1D4B78EFE58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Aruandesse2017!$M$7:$M$14</c15:sqref>
                    </c15:fullRef>
                  </c:ext>
                </c:extLst>
                <c:f>Aruandesse2017!$M$7:$M$12</c:f>
                <c:numCache>
                  <c:formatCode>General</c:formatCode>
                  <c:ptCount val="6"/>
                  <c:pt idx="0">
                    <c:v>8.2779854304916606E-2</c:v>
                  </c:pt>
                  <c:pt idx="1">
                    <c:v>3.1925270457060256E-2</c:v>
                  </c:pt>
                  <c:pt idx="2">
                    <c:v>3.1553999417041199E-2</c:v>
                  </c:pt>
                  <c:pt idx="3">
                    <c:v>7.2358627000807293E-2</c:v>
                  </c:pt>
                  <c:pt idx="4">
                    <c:v>8.0984400299166232E-2</c:v>
                  </c:pt>
                  <c:pt idx="5">
                    <c:v>4.8671613010181698E-2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Aruandesse2017!$L$7:$L$14</c15:sqref>
                    </c15:fullRef>
                  </c:ext>
                </c:extLst>
                <c:f>Aruandesse2017!$L$7:$L$12</c:f>
                <c:numCache>
                  <c:formatCode>General</c:formatCode>
                  <c:ptCount val="6"/>
                  <c:pt idx="0">
                    <c:v>4.2263307900037933E-2</c:v>
                  </c:pt>
                  <c:pt idx="1">
                    <c:v>9.0653209305397303E-3</c:v>
                  </c:pt>
                  <c:pt idx="2">
                    <c:v>1.6623275489860038E-2</c:v>
                  </c:pt>
                  <c:pt idx="3">
                    <c:v>3.3833206518893003E-2</c:v>
                  </c:pt>
                  <c:pt idx="4">
                    <c:v>3.0333974004921903E-2</c:v>
                  </c:pt>
                  <c:pt idx="5">
                    <c:v>2.6236996049203324E-2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Aruandesse2017!$F$7:$F$14</c15:sqref>
                  </c15:fullRef>
                </c:ext>
              </c:extLst>
              <c:f>Aruandesse2017!$F$7:$F$12</c:f>
              <c:numCache>
                <c:formatCode>0%</c:formatCode>
                <c:ptCount val="6"/>
                <c:pt idx="0">
                  <c:v>7.8947368421052627E-2</c:v>
                </c:pt>
                <c:pt idx="1">
                  <c:v>1.2500000000000001E-2</c:v>
                </c:pt>
                <c:pt idx="2">
                  <c:v>3.3898305084745763E-2</c:v>
                </c:pt>
                <c:pt idx="3">
                  <c:v>5.9523809523809521E-2</c:v>
                </c:pt>
                <c:pt idx="4">
                  <c:v>4.6153846153846156E-2</c:v>
                </c:pt>
                <c:pt idx="5">
                  <c:v>5.3691275167785234E-2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C67-4981-B87F-1D4B78EF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9870320"/>
        <c:axId val="24986976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Aruandesse2017!$H$7:$H$14</c15:sqref>
                  </c15:fullRef>
                </c:ext>
              </c:extLst>
              <c:f>Aruandesse2017!$H$7:$H$12</c:f>
              <c:numCache>
                <c:formatCode>0%</c:formatCode>
                <c:ptCount val="6"/>
                <c:pt idx="0">
                  <c:v>5.5837563451776651E-2</c:v>
                </c:pt>
                <c:pt idx="1">
                  <c:v>5.5837563451776651E-2</c:v>
                </c:pt>
                <c:pt idx="2">
                  <c:v>5.5837563451776651E-2</c:v>
                </c:pt>
                <c:pt idx="3">
                  <c:v>5.5837563451776651E-2</c:v>
                </c:pt>
                <c:pt idx="4">
                  <c:v>5.5837563451776651E-2</c:v>
                </c:pt>
                <c:pt idx="5">
                  <c:v>5.5837563451776651E-2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67-4981-B87F-1D4B78EFE584}"/>
            </c:ext>
          </c:extLst>
        </c:ser>
        <c:ser>
          <c:idx val="0"/>
          <c:order val="2"/>
          <c:tx>
            <c:v>Indikaatori eesmärk (5%)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Aruandesse2017!$I$7:$I$14</c15:sqref>
                  </c15:fullRef>
                </c:ext>
              </c:extLst>
              <c:f>Aruandesse2017!$I$7:$I$12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62-4389-B5F7-7BC71B92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0320"/>
        <c:axId val="249869760"/>
      </c:lineChart>
      <c:catAx>
        <c:axId val="2498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69760"/>
        <c:crosses val="autoZero"/>
        <c:auto val="1"/>
        <c:lblAlgn val="ctr"/>
        <c:lblOffset val="100"/>
        <c:noMultiLvlLbl val="0"/>
      </c:catAx>
      <c:valAx>
        <c:axId val="249869760"/>
        <c:scaling>
          <c:orientation val="minMax"/>
          <c:max val="0.18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7032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9262386611355693"/>
          <c:w val="0.97084387651917015"/>
          <c:h val="0.10047902919017715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20</xdr:row>
      <xdr:rowOff>7938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506913" cy="3817938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Eesnäärmevähi indikaator: Radikaalse prostatektoomiaga seotud vereülekanne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Vereülekannet saanud opereeritud patsientide osakaal kõigist opereeritud patsientidest.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C61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Operatsiooni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kood: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KEC10, KEC00,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50318, 60303 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Vereülekanne: TTL 4002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radikaalse prostatektoomia operatsiooni läbinud patsientide osakaalu, kellel on tehtud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0%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152400</xdr:rowOff>
    </xdr:from>
    <xdr:to>
      <xdr:col>14</xdr:col>
      <xdr:colOff>581024</xdr:colOff>
      <xdr:row>25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F4F02B4-1242-4D01-8B52-A5666489E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9"/>
  <sheetViews>
    <sheetView zoomScaleNormal="100" zoomScaleSheetLayoutView="100" workbookViewId="0">
      <selection activeCell="C24" sqref="C24"/>
    </sheetView>
  </sheetViews>
  <sheetFormatPr defaultRowHeight="15" x14ac:dyDescent="0.25"/>
  <cols>
    <col min="1" max="16384" width="9.140625" style="1"/>
  </cols>
  <sheetData>
    <row r="1" spans="1:13" x14ac:dyDescent="0.25">
      <c r="I1" s="6"/>
    </row>
    <row r="2" spans="1:13" x14ac:dyDescent="0.25">
      <c r="I2" s="6"/>
    </row>
    <row r="3" spans="1:13" x14ac:dyDescent="0.25">
      <c r="I3" s="6"/>
    </row>
    <row r="4" spans="1:13" x14ac:dyDescent="0.25">
      <c r="I4" s="6"/>
    </row>
    <row r="5" spans="1:13" x14ac:dyDescent="0.25">
      <c r="I5" s="6"/>
    </row>
    <row r="6" spans="1:13" x14ac:dyDescent="0.25">
      <c r="I6" s="6"/>
    </row>
    <row r="7" spans="1:13" x14ac:dyDescent="0.25">
      <c r="I7" s="6"/>
    </row>
    <row r="8" spans="1:13" x14ac:dyDescent="0.25">
      <c r="I8" s="6"/>
    </row>
    <row r="9" spans="1:13" x14ac:dyDescent="0.25">
      <c r="I9" s="6"/>
    </row>
    <row r="10" spans="1:13" x14ac:dyDescent="0.25">
      <c r="I10" s="6"/>
    </row>
    <row r="11" spans="1:13" x14ac:dyDescent="0.25">
      <c r="I11" s="7"/>
    </row>
    <row r="12" spans="1:13" x14ac:dyDescent="0.25">
      <c r="I12" s="6"/>
    </row>
    <row r="13" spans="1:13" x14ac:dyDescent="0.25">
      <c r="I13" s="8"/>
      <c r="J13" s="5"/>
      <c r="K13" s="5"/>
      <c r="L13" s="5"/>
      <c r="M13" s="5"/>
    </row>
    <row r="14" spans="1:13" x14ac:dyDescent="0.25">
      <c r="I14" s="8"/>
      <c r="J14" s="5"/>
      <c r="K14" s="5"/>
      <c r="L14" s="5"/>
      <c r="M14" s="5"/>
    </row>
    <row r="15" spans="1:13" ht="15" customHeight="1" x14ac:dyDescent="0.25">
      <c r="A15" s="3"/>
      <c r="B15" s="4"/>
      <c r="C15" s="4"/>
      <c r="D15" s="4"/>
      <c r="E15" s="4"/>
      <c r="F15" s="4"/>
      <c r="G15" s="4"/>
      <c r="I15" s="8"/>
      <c r="J15" s="5"/>
      <c r="K15" s="5"/>
      <c r="L15" s="5"/>
      <c r="M15" s="5"/>
    </row>
    <row r="16" spans="1:13" x14ac:dyDescent="0.25">
      <c r="A16" s="4"/>
      <c r="B16" s="4"/>
      <c r="C16" s="4"/>
      <c r="D16" s="4"/>
      <c r="E16" s="4"/>
      <c r="F16" s="4"/>
      <c r="G16" s="4"/>
      <c r="I16" s="8"/>
      <c r="J16" s="5"/>
      <c r="K16" s="5"/>
      <c r="L16" s="5"/>
      <c r="M16" s="5"/>
    </row>
    <row r="17" spans="1:13" x14ac:dyDescent="0.25">
      <c r="A17" s="4"/>
      <c r="B17" s="4"/>
      <c r="C17" s="4"/>
      <c r="D17" s="4"/>
      <c r="E17" s="4"/>
      <c r="F17" s="4"/>
      <c r="G17" s="4"/>
      <c r="I17" s="8"/>
      <c r="J17" s="5"/>
      <c r="K17" s="5"/>
      <c r="L17" s="5"/>
      <c r="M17" s="5"/>
    </row>
    <row r="18" spans="1:13" x14ac:dyDescent="0.25">
      <c r="A18" s="4"/>
      <c r="B18" s="4"/>
      <c r="C18" s="4"/>
      <c r="D18" s="4"/>
      <c r="E18" s="4"/>
      <c r="F18" s="4"/>
      <c r="G18" s="4"/>
      <c r="I18" s="8"/>
      <c r="J18" s="5"/>
      <c r="K18" s="5"/>
      <c r="L18" s="5"/>
      <c r="M18" s="5"/>
    </row>
    <row r="19" spans="1:13" x14ac:dyDescent="0.25">
      <c r="A19" s="4"/>
      <c r="B19" s="4"/>
      <c r="C19" s="4"/>
      <c r="D19" s="4"/>
      <c r="E19" s="4"/>
      <c r="F19" s="4"/>
      <c r="G19" s="4"/>
      <c r="I19" s="8"/>
      <c r="J19" s="5"/>
      <c r="K19" s="5"/>
      <c r="L19" s="5"/>
      <c r="M19" s="5"/>
    </row>
    <row r="20" spans="1:13" x14ac:dyDescent="0.25">
      <c r="A20" s="2"/>
      <c r="B20" s="2"/>
      <c r="C20" s="2"/>
      <c r="D20" s="2"/>
      <c r="E20" s="2"/>
      <c r="F20" s="2"/>
      <c r="G20" s="2"/>
      <c r="I20" s="8"/>
      <c r="J20" s="5"/>
      <c r="K20" s="5"/>
      <c r="L20" s="5"/>
      <c r="M20" s="5"/>
    </row>
    <row r="21" spans="1:13" x14ac:dyDescent="0.25">
      <c r="A21" s="3"/>
      <c r="B21" s="4"/>
      <c r="C21" s="4"/>
      <c r="D21" s="4"/>
      <c r="E21" s="4"/>
      <c r="F21" s="4"/>
      <c r="G21" s="4"/>
      <c r="I21" s="8"/>
      <c r="J21" s="5"/>
      <c r="K21" s="5"/>
      <c r="L21" s="5"/>
      <c r="M21" s="5"/>
    </row>
    <row r="22" spans="1:13" x14ac:dyDescent="0.25">
      <c r="A22" s="4"/>
      <c r="B22"/>
      <c r="C22"/>
      <c r="D22" s="4"/>
      <c r="E22" s="4"/>
      <c r="F22" s="4"/>
      <c r="G22" s="4"/>
      <c r="I22" s="8"/>
    </row>
    <row r="23" spans="1:13" x14ac:dyDescent="0.25">
      <c r="A23" s="4"/>
      <c r="B23"/>
      <c r="C23"/>
      <c r="D23" s="4"/>
      <c r="E23" s="4"/>
      <c r="F23" s="4"/>
      <c r="G23" s="4"/>
      <c r="I23" s="8"/>
    </row>
    <row r="24" spans="1:13" x14ac:dyDescent="0.25">
      <c r="A24" s="4"/>
      <c r="B24"/>
      <c r="C24"/>
      <c r="D24" s="4"/>
      <c r="E24" s="4"/>
      <c r="F24" s="4"/>
      <c r="G24" s="4"/>
      <c r="I24" s="8"/>
    </row>
    <row r="25" spans="1:13" x14ac:dyDescent="0.25">
      <c r="A25" s="4"/>
      <c r="B25" s="4"/>
      <c r="C25" s="4"/>
      <c r="D25" s="4"/>
      <c r="E25" s="4"/>
      <c r="F25" s="4"/>
      <c r="G25" s="4"/>
      <c r="I25" s="8"/>
    </row>
    <row r="26" spans="1:13" x14ac:dyDescent="0.25">
      <c r="I26" s="8"/>
    </row>
    <row r="27" spans="1:13" x14ac:dyDescent="0.25">
      <c r="I27" s="8"/>
    </row>
    <row r="28" spans="1:13" x14ac:dyDescent="0.25">
      <c r="I28" s="8"/>
    </row>
    <row r="29" spans="1:13" x14ac:dyDescent="0.25">
      <c r="I29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L13" sqref="L13"/>
    </sheetView>
  </sheetViews>
  <sheetFormatPr defaultRowHeight="15" x14ac:dyDescent="0.25"/>
  <cols>
    <col min="4" max="4" width="18.140625" customWidth="1"/>
    <col min="5" max="5" width="18" customWidth="1"/>
    <col min="6" max="6" width="21.7109375" customWidth="1"/>
    <col min="7" max="7" width="16.42578125" style="1" customWidth="1"/>
    <col min="8" max="8" width="4.5703125" bestFit="1" customWidth="1"/>
    <col min="10" max="10" width="18.85546875" customWidth="1"/>
    <col min="11" max="11" width="16" customWidth="1"/>
    <col min="12" max="12" width="24.28515625" bestFit="1" customWidth="1"/>
    <col min="13" max="13" width="24.42578125" bestFit="1" customWidth="1"/>
  </cols>
  <sheetData>
    <row r="1" spans="1:13" x14ac:dyDescent="0.2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3" ht="15" customHeight="1" x14ac:dyDescent="0.25">
      <c r="A3" s="27" t="s">
        <v>0</v>
      </c>
      <c r="B3" s="27"/>
      <c r="C3" s="27" t="s">
        <v>1</v>
      </c>
      <c r="D3" s="35" t="s">
        <v>20</v>
      </c>
      <c r="E3" s="37" t="s">
        <v>21</v>
      </c>
      <c r="F3" s="37" t="s">
        <v>22</v>
      </c>
      <c r="G3" s="37" t="s">
        <v>10</v>
      </c>
    </row>
    <row r="4" spans="1:13" x14ac:dyDescent="0.25">
      <c r="A4" s="27"/>
      <c r="B4" s="27"/>
      <c r="C4" s="27"/>
      <c r="D4" s="36"/>
      <c r="E4" s="27"/>
      <c r="F4" s="27"/>
      <c r="G4" s="37"/>
    </row>
    <row r="5" spans="1:13" x14ac:dyDescent="0.25">
      <c r="A5" s="27"/>
      <c r="B5" s="27"/>
      <c r="C5" s="27"/>
      <c r="D5" s="36"/>
      <c r="E5" s="27"/>
      <c r="F5" s="27"/>
      <c r="G5" s="37"/>
    </row>
    <row r="6" spans="1:13" ht="30" x14ac:dyDescent="0.25">
      <c r="A6" s="27"/>
      <c r="B6" s="27"/>
      <c r="C6" s="27"/>
      <c r="D6" s="36"/>
      <c r="E6" s="27"/>
      <c r="F6" s="27"/>
      <c r="G6" s="37"/>
      <c r="J6" s="23" t="s">
        <v>11</v>
      </c>
      <c r="K6" s="23" t="s">
        <v>12</v>
      </c>
      <c r="L6" s="23" t="s">
        <v>13</v>
      </c>
      <c r="M6" s="23" t="s">
        <v>14</v>
      </c>
    </row>
    <row r="7" spans="1:13" x14ac:dyDescent="0.25">
      <c r="A7" s="31" t="s">
        <v>2</v>
      </c>
      <c r="B7" s="32"/>
      <c r="C7" s="26" t="s">
        <v>15</v>
      </c>
      <c r="D7" s="11">
        <v>76</v>
      </c>
      <c r="E7" s="11">
        <v>6</v>
      </c>
      <c r="F7" s="12">
        <f>E7/D7</f>
        <v>7.8947368421052627E-2</v>
      </c>
      <c r="G7" s="21" t="str">
        <f>ROUND(J7*100,0)&amp;-ROUND(K7*100,0)&amp;"%"</f>
        <v>4-16%</v>
      </c>
      <c r="H7" s="20">
        <f>$F$15</f>
        <v>5.5837563451776651E-2</v>
      </c>
      <c r="I7" s="20">
        <v>0.05</v>
      </c>
      <c r="J7" s="24">
        <v>3.6684060521014694E-2</v>
      </c>
      <c r="K7" s="24">
        <v>0.16172722272596923</v>
      </c>
      <c r="L7" s="25">
        <f>F7-J7</f>
        <v>4.2263307900037933E-2</v>
      </c>
      <c r="M7" s="25">
        <f>K7-F7</f>
        <v>8.2779854304916606E-2</v>
      </c>
    </row>
    <row r="8" spans="1:13" x14ac:dyDescent="0.25">
      <c r="A8" s="38"/>
      <c r="B8" s="39"/>
      <c r="C8" s="17" t="s">
        <v>16</v>
      </c>
      <c r="D8" s="11">
        <v>160</v>
      </c>
      <c r="E8" s="11">
        <v>2</v>
      </c>
      <c r="F8" s="12">
        <f t="shared" ref="F8:F15" si="0">E8/D8</f>
        <v>1.2500000000000001E-2</v>
      </c>
      <c r="G8" s="21" t="str">
        <f t="shared" ref="G8:G15" si="1">ROUND(J8*100,0)&amp;-ROUND(K8*100,0)&amp;"%"</f>
        <v>0-4%</v>
      </c>
      <c r="H8" s="20">
        <f t="shared" ref="H8:H14" si="2">$F$15</f>
        <v>5.5837563451776651E-2</v>
      </c>
      <c r="I8" s="20">
        <v>0.05</v>
      </c>
      <c r="J8" s="24">
        <v>3.4346790694602712E-3</v>
      </c>
      <c r="K8" s="24">
        <v>4.4425270457060254E-2</v>
      </c>
      <c r="L8" s="25">
        <f t="shared" ref="L8:L15" si="3">F8-J8</f>
        <v>9.0653209305397303E-3</v>
      </c>
      <c r="M8" s="25">
        <f t="shared" ref="M8:M15" si="4">K8-F8</f>
        <v>3.1925270457060256E-2</v>
      </c>
    </row>
    <row r="9" spans="1:13" x14ac:dyDescent="0.25">
      <c r="A9" s="33"/>
      <c r="B9" s="34"/>
      <c r="C9" s="13" t="s">
        <v>3</v>
      </c>
      <c r="D9" s="14">
        <f>SUM(D7:D8)</f>
        <v>236</v>
      </c>
      <c r="E9" s="14">
        <f>SUM(E7:E8)</f>
        <v>8</v>
      </c>
      <c r="F9" s="15">
        <f t="shared" si="0"/>
        <v>3.3898305084745763E-2</v>
      </c>
      <c r="G9" s="22" t="str">
        <f t="shared" si="1"/>
        <v>2-7%</v>
      </c>
      <c r="H9" s="20">
        <f t="shared" si="2"/>
        <v>5.5837563451776651E-2</v>
      </c>
      <c r="I9" s="20">
        <v>0.05</v>
      </c>
      <c r="J9" s="24">
        <v>1.7275029594885725E-2</v>
      </c>
      <c r="K9" s="24">
        <v>6.5452304501786962E-2</v>
      </c>
      <c r="L9" s="25">
        <f t="shared" si="3"/>
        <v>1.6623275489860038E-2</v>
      </c>
      <c r="M9" s="25">
        <f t="shared" si="4"/>
        <v>3.1553999417041199E-2</v>
      </c>
    </row>
    <row r="10" spans="1:13" x14ac:dyDescent="0.25">
      <c r="A10" s="27" t="s">
        <v>4</v>
      </c>
      <c r="B10" s="27"/>
      <c r="C10" s="17" t="s">
        <v>17</v>
      </c>
      <c r="D10" s="11">
        <v>84</v>
      </c>
      <c r="E10" s="11">
        <v>5</v>
      </c>
      <c r="F10" s="12">
        <f t="shared" si="0"/>
        <v>5.9523809523809521E-2</v>
      </c>
      <c r="G10" s="21" t="str">
        <f t="shared" si="1"/>
        <v>3-13%</v>
      </c>
      <c r="H10" s="20">
        <f t="shared" si="2"/>
        <v>5.5837563451776651E-2</v>
      </c>
      <c r="I10" s="20">
        <v>0.05</v>
      </c>
      <c r="J10" s="24">
        <v>2.5690603004916521E-2</v>
      </c>
      <c r="K10" s="24">
        <v>0.13188243652461681</v>
      </c>
      <c r="L10" s="25">
        <f t="shared" si="3"/>
        <v>3.3833206518893003E-2</v>
      </c>
      <c r="M10" s="25">
        <f t="shared" si="4"/>
        <v>7.2358627000807293E-2</v>
      </c>
    </row>
    <row r="11" spans="1:13" x14ac:dyDescent="0.25">
      <c r="A11" s="27"/>
      <c r="B11" s="27"/>
      <c r="C11" s="17" t="s">
        <v>18</v>
      </c>
      <c r="D11" s="11">
        <v>65</v>
      </c>
      <c r="E11" s="11">
        <v>3</v>
      </c>
      <c r="F11" s="12">
        <f t="shared" si="0"/>
        <v>4.6153846153846156E-2</v>
      </c>
      <c r="G11" s="21" t="str">
        <f t="shared" si="1"/>
        <v>2-13%</v>
      </c>
      <c r="H11" s="20">
        <f t="shared" si="2"/>
        <v>5.5837563451776651E-2</v>
      </c>
      <c r="I11" s="20">
        <v>0.05</v>
      </c>
      <c r="J11" s="24">
        <v>1.5819872148924254E-2</v>
      </c>
      <c r="K11" s="24">
        <v>0.12713824645301239</v>
      </c>
      <c r="L11" s="25">
        <f t="shared" si="3"/>
        <v>3.0333974004921903E-2</v>
      </c>
      <c r="M11" s="25">
        <f t="shared" si="4"/>
        <v>8.0984400299166232E-2</v>
      </c>
    </row>
    <row r="12" spans="1:13" x14ac:dyDescent="0.25">
      <c r="A12" s="27"/>
      <c r="B12" s="27"/>
      <c r="C12" s="13" t="s">
        <v>5</v>
      </c>
      <c r="D12" s="16">
        <f>SUM(D10:D11)</f>
        <v>149</v>
      </c>
      <c r="E12" s="16">
        <f>SUM(E10:E11)</f>
        <v>8</v>
      </c>
      <c r="F12" s="15">
        <f t="shared" si="0"/>
        <v>5.3691275167785234E-2</v>
      </c>
      <c r="G12" s="22" t="str">
        <f t="shared" si="1"/>
        <v>3-10%</v>
      </c>
      <c r="H12" s="20">
        <f t="shared" si="2"/>
        <v>5.5837563451776651E-2</v>
      </c>
      <c r="I12" s="20">
        <v>0.05</v>
      </c>
      <c r="J12" s="24">
        <v>2.745427911858191E-2</v>
      </c>
      <c r="K12" s="24">
        <v>0.10236288817796693</v>
      </c>
      <c r="L12" s="25">
        <f t="shared" si="3"/>
        <v>2.6236996049203324E-2</v>
      </c>
      <c r="M12" s="25">
        <f t="shared" si="4"/>
        <v>4.8671613010181698E-2</v>
      </c>
    </row>
    <row r="13" spans="1:13" s="1" customFormat="1" x14ac:dyDescent="0.25">
      <c r="A13" s="31" t="s">
        <v>6</v>
      </c>
      <c r="B13" s="32"/>
      <c r="C13" s="17" t="s">
        <v>19</v>
      </c>
      <c r="D13" s="18">
        <v>9</v>
      </c>
      <c r="E13" s="18">
        <v>6</v>
      </c>
      <c r="F13" s="19">
        <f t="shared" si="0"/>
        <v>0.66666666666666663</v>
      </c>
      <c r="G13" s="21" t="str">
        <f t="shared" si="1"/>
        <v>35-88%</v>
      </c>
      <c r="H13" s="20">
        <f t="shared" si="2"/>
        <v>5.5837563451776651E-2</v>
      </c>
      <c r="I13" s="20">
        <v>0.05</v>
      </c>
      <c r="J13" s="24">
        <v>0.35420266530939098</v>
      </c>
      <c r="K13" s="24">
        <v>0.87941593602762724</v>
      </c>
      <c r="L13" s="25">
        <f t="shared" si="3"/>
        <v>0.31246400135727564</v>
      </c>
      <c r="M13" s="25">
        <f t="shared" si="4"/>
        <v>0.21274926936096061</v>
      </c>
    </row>
    <row r="14" spans="1:13" x14ac:dyDescent="0.25">
      <c r="A14" s="33"/>
      <c r="B14" s="34"/>
      <c r="C14" s="13" t="s">
        <v>7</v>
      </c>
      <c r="D14" s="16">
        <v>9</v>
      </c>
      <c r="E14" s="16">
        <v>6</v>
      </c>
      <c r="F14" s="15">
        <f t="shared" si="0"/>
        <v>0.66666666666666663</v>
      </c>
      <c r="G14" s="22" t="str">
        <f t="shared" si="1"/>
        <v>35-88%</v>
      </c>
      <c r="H14" s="20">
        <f t="shared" si="2"/>
        <v>5.5837563451776651E-2</v>
      </c>
      <c r="I14" s="20">
        <v>0.05</v>
      </c>
      <c r="J14" s="24">
        <v>0.35420266530939098</v>
      </c>
      <c r="K14" s="24">
        <v>0.87941593602762724</v>
      </c>
      <c r="L14" s="25">
        <f t="shared" si="3"/>
        <v>0.31246400135727564</v>
      </c>
      <c r="M14" s="25">
        <f t="shared" si="4"/>
        <v>0.21274926936096061</v>
      </c>
    </row>
    <row r="15" spans="1:13" x14ac:dyDescent="0.25">
      <c r="A15" s="28" t="s">
        <v>8</v>
      </c>
      <c r="B15" s="29"/>
      <c r="C15" s="14"/>
      <c r="D15" s="16">
        <f>SUM(D9,D12,D14)</f>
        <v>394</v>
      </c>
      <c r="E15" s="16">
        <f>SUM(E9,E12,E14)</f>
        <v>22</v>
      </c>
      <c r="F15" s="15">
        <f t="shared" si="0"/>
        <v>5.5837563451776651E-2</v>
      </c>
      <c r="G15" s="22" t="str">
        <f t="shared" si="1"/>
        <v>4-8%</v>
      </c>
      <c r="J15" s="24">
        <v>3.7160215048351812E-2</v>
      </c>
      <c r="K15" s="24">
        <v>8.309232278921326E-2</v>
      </c>
      <c r="L15" s="25">
        <f t="shared" si="3"/>
        <v>1.8677348403424839E-2</v>
      </c>
      <c r="M15" s="25">
        <f t="shared" si="4"/>
        <v>2.725475933743661E-2</v>
      </c>
    </row>
    <row r="23" spans="3:9" x14ac:dyDescent="0.25">
      <c r="D23" s="9"/>
      <c r="E23" s="10"/>
      <c r="F23" s="10"/>
      <c r="G23" s="10"/>
      <c r="H23" s="10"/>
    </row>
    <row r="24" spans="3:9" x14ac:dyDescent="0.25">
      <c r="D24" s="9"/>
      <c r="E24" s="10"/>
      <c r="F24" s="10"/>
      <c r="G24" s="10"/>
      <c r="H24" s="10"/>
    </row>
    <row r="25" spans="3:9" x14ac:dyDescent="0.25">
      <c r="D25" s="9"/>
      <c r="E25" s="10"/>
      <c r="F25" s="10"/>
      <c r="G25" s="10"/>
      <c r="H25" s="10"/>
    </row>
    <row r="26" spans="3:9" x14ac:dyDescent="0.25">
      <c r="D26" s="9"/>
      <c r="E26" s="10"/>
      <c r="F26" s="10"/>
      <c r="G26" s="10"/>
      <c r="H26" s="10"/>
    </row>
    <row r="27" spans="3:9" x14ac:dyDescent="0.25">
      <c r="C27" s="1"/>
      <c r="D27" s="1"/>
      <c r="E27" s="1"/>
      <c r="F27" s="1"/>
      <c r="H27" s="1"/>
      <c r="I27" s="1"/>
    </row>
    <row r="28" spans="3:9" x14ac:dyDescent="0.25">
      <c r="C28" s="1"/>
      <c r="D28" s="1"/>
      <c r="E28" s="1"/>
      <c r="F28" s="1"/>
      <c r="H28" s="1"/>
      <c r="I28" s="1"/>
    </row>
    <row r="29" spans="3:9" x14ac:dyDescent="0.25">
      <c r="C29" s="1"/>
      <c r="D29" s="1"/>
      <c r="E29" s="1"/>
      <c r="F29" s="1"/>
      <c r="H29" s="1"/>
      <c r="I29" s="1"/>
    </row>
    <row r="30" spans="3:9" x14ac:dyDescent="0.25">
      <c r="C30" s="1"/>
      <c r="D30" s="1"/>
      <c r="E30" s="1"/>
      <c r="F30" s="1"/>
      <c r="H30" s="1"/>
      <c r="I30" s="1"/>
    </row>
  </sheetData>
  <mergeCells count="11">
    <mergeCell ref="A10:B12"/>
    <mergeCell ref="A15:B15"/>
    <mergeCell ref="A1:K1"/>
    <mergeCell ref="A13:B14"/>
    <mergeCell ref="A3:B6"/>
    <mergeCell ref="C3:C6"/>
    <mergeCell ref="D3:D6"/>
    <mergeCell ref="E3:E6"/>
    <mergeCell ref="F3:F6"/>
    <mergeCell ref="A7:B9"/>
    <mergeCell ref="G3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Mariliis Põld</cp:lastModifiedBy>
  <dcterms:created xsi:type="dcterms:W3CDTF">2016-07-11T10:16:26Z</dcterms:created>
  <dcterms:modified xsi:type="dcterms:W3CDTF">2019-01-03T08:43:41Z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