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_veebi\valmis\"/>
    </mc:Choice>
  </mc:AlternateContent>
  <xr:revisionPtr revIDLastSave="0" documentId="13_ncr:1_{EFD4FA75-8CD2-4C2B-96AD-DCBD006A3D38}" xr6:coauthVersionLast="43" xr6:coauthVersionMax="43" xr10:uidLastSave="{00000000-0000-0000-0000-000000000000}"/>
  <bookViews>
    <workbookView xWindow="-120" yWindow="-120" windowWidth="25440" windowHeight="15390" activeTab="1" xr2:uid="{00000000-000D-0000-FFFF-FFFF00000000}"/>
  </bookViews>
  <sheets>
    <sheet name="Kirjeldus 2018" sheetId="1" r:id="rId1"/>
    <sheet name="Aruandesse 2018" sheetId="2" r:id="rId2"/>
    <sheet name="Andmed_detailsem 2018" sheetId="3" r:id="rId3"/>
    <sheet name="Kirjeldus 2017" sheetId="5" r:id="rId4"/>
    <sheet name="Aastate võrdlus" sheetId="4" r:id="rId5"/>
  </sheets>
  <externalReferences>
    <externalReference r:id="rId6"/>
    <externalReference r:id="rId7"/>
    <externalReference r:id="rId8"/>
  </externalReferences>
  <definedNames>
    <definedName name="DF_GRID_1" localSheetId="3">[1]Aruandesse!#REF!</definedName>
    <definedName name="DF_GRID_1">'Aruandesse 2018'!#REF!</definedName>
    <definedName name="DF_GRID_1_1" localSheetId="3">[1]Andmed_detailsem!#REF!</definedName>
    <definedName name="DF_GRID_1_1">'Andmed_detailsem 2018'!#REF!</definedName>
    <definedName name="DF_GRID_1_2" localSheetId="3">[1]Andmed_detailsem!#REF!</definedName>
    <definedName name="DF_GRID_1_2">'Andmed_detailsem 2018'!#REF!</definedName>
    <definedName name="HVA" localSheetId="3">[2]Aruandesse!#REF!*0+[2]Aruandesse!#REF!</definedName>
    <definedName name="HVA">[2]Aruandesse!#REF!*0+[2]Aruandesse!#REF!</definedName>
    <definedName name="HVA_I" localSheetId="4">[3]Aruandesse!$C$4:$C$25*0+[3]Aruandesse!$C$26</definedName>
    <definedName name="HVA_I" localSheetId="3">[1]Aruandesse!$E$5:$E$26*0+[1]Aruandesse!$E$27</definedName>
    <definedName name="HVA_I">'Aruandesse 2018'!$E$5:$E$26*0+'Aruandesse 2018'!$E$28</definedName>
    <definedName name="HVA_II" localSheetId="4">[3]Aruandesse!#REF!*0+[3]Aruandesse!#REF!</definedName>
    <definedName name="HVA_II" localSheetId="3">[1]Aruandesse!#REF!*0+[1]Aruandesse!#REF!</definedName>
    <definedName name="HVA_II">'Aruandesse 2018'!#REF!*0+'Aruandesse 2018'!#REF!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2" l="1"/>
  <c r="F55" i="2"/>
  <c r="D26" i="2" l="1"/>
  <c r="C26" i="2"/>
  <c r="K27" i="2"/>
  <c r="J27" i="2"/>
  <c r="G6" i="2"/>
  <c r="G7" i="2"/>
  <c r="G8" i="2"/>
  <c r="G9" i="2"/>
  <c r="G10" i="2"/>
  <c r="G11" i="2"/>
  <c r="G12" i="2"/>
  <c r="G13" i="2"/>
  <c r="G27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D55" i="2" l="1"/>
  <c r="C55" i="2"/>
  <c r="D43" i="2"/>
  <c r="C43" i="2"/>
  <c r="D38" i="2"/>
  <c r="C38" i="2"/>
  <c r="C56" i="2" l="1"/>
  <c r="D56" i="2"/>
  <c r="J52" i="4" l="1"/>
  <c r="J39" i="4"/>
  <c r="J34" i="4"/>
  <c r="D13" i="2"/>
  <c r="C13" i="2"/>
  <c r="D8" i="2"/>
  <c r="C8" i="2"/>
  <c r="J54" i="4" l="1"/>
  <c r="F19" i="2"/>
  <c r="F6" i="2"/>
  <c r="F12" i="2"/>
  <c r="F16" i="2"/>
  <c r="F11" i="2"/>
  <c r="C28" i="2"/>
  <c r="F26" i="2"/>
  <c r="F7" i="2"/>
  <c r="F9" i="2"/>
  <c r="F10" i="2"/>
  <c r="F15" i="2"/>
  <c r="F17" i="2"/>
  <c r="F18" i="2"/>
  <c r="F20" i="2"/>
  <c r="F21" i="2"/>
  <c r="F22" i="2"/>
  <c r="F23" i="2"/>
  <c r="F24" i="2"/>
  <c r="F25" i="2"/>
  <c r="F5" i="2"/>
  <c r="F8" i="2" l="1"/>
  <c r="F13" i="2"/>
  <c r="D28" i="2"/>
  <c r="K28" i="2" s="1"/>
  <c r="C52" i="4"/>
  <c r="C39" i="4"/>
  <c r="C34" i="4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G5" i="2"/>
  <c r="C54" i="4" l="1"/>
  <c r="F28" i="2"/>
  <c r="J28" i="2"/>
</calcChain>
</file>

<file path=xl/sharedStrings.xml><?xml version="1.0" encoding="utf-8"?>
<sst xmlns="http://schemas.openxmlformats.org/spreadsheetml/2006/main" count="238" uniqueCount="108">
  <si>
    <t xml:space="preserve">INDIKAATOR 3c. PÄEVAKIRURGIA OSAKAAL: TONSILLEKTOOMIA JA/VÕI ADENOIDEKTOOMIA 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</si>
  <si>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</si>
  <si>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</si>
  <si>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</si>
  <si>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</si>
  <si>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</si>
  <si>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PERH</t>
  </si>
  <si>
    <t>TLH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</si>
  <si>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</si>
  <si>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</si>
  <si>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</si>
  <si>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</si>
  <si>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</si>
  <si>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</si>
  <si>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</si>
  <si>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</si>
  <si>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</si>
  <si>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</si>
  <si>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</si>
  <si>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</si>
  <si>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</si>
  <si>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</si>
  <si>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</si>
  <si>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</si>
  <si>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</si>
  <si>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</si>
  <si>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</si>
  <si>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</si>
  <si>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</si>
  <si>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</si>
  <si>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>Raviasutus</t>
  </si>
  <si>
    <t>Statsionaarne</t>
  </si>
  <si>
    <t>Päevaravi</t>
  </si>
  <si>
    <t>Kokku:</t>
  </si>
  <si>
    <t>EMB kood</t>
  </si>
  <si>
    <t>EMB koodi nimetus</t>
  </si>
  <si>
    <t>EMB10</t>
  </si>
  <si>
    <t>EMB30</t>
  </si>
  <si>
    <t>EMB00</t>
  </si>
  <si>
    <t>EMB20</t>
  </si>
  <si>
    <t>EMB99</t>
  </si>
  <si>
    <t>Tonsillektoomia</t>
  </si>
  <si>
    <t>Adenotonsillektoomia</t>
  </si>
  <si>
    <t>Adenotoomia</t>
  </si>
  <si>
    <t xml:space="preserve">Raviarved, millel on vähemalt üks NCSP EMB-alapeatüki koodidest </t>
  </si>
  <si>
    <t>2017 päevakirurgias teostatud tonsillektoomia ja/või adenoidektoomiad, osakaal</t>
  </si>
  <si>
    <t>Haiglaliik</t>
  </si>
  <si>
    <t>Piirkondlikud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</si>
  <si>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</si>
  <si>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</si>
  <si>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</si>
  <si>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</si>
  <si>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</si>
  <si>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</si>
  <si>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</si>
  <si>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 xml:space="preserve">Üldhaiglad 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</si>
  <si>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</si>
  <si>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</si>
  <si>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</si>
  <si>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</si>
  <si>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</si>
  <si>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</si>
  <si>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</si>
  <si>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</si>
  <si>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</si>
  <si>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</si>
  <si>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</si>
  <si>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 xml:space="preserve">Haigla </t>
  </si>
  <si>
    <t>Keskhaiglad</t>
  </si>
  <si>
    <t>* teenust ei osutata</t>
  </si>
  <si>
    <t>Hiiumaa Haigla*</t>
  </si>
  <si>
    <t>Üldhaiglad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</si>
  <si>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</si>
  <si>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</si>
  <si>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Rapla Haigla</t>
  </si>
  <si>
    <t>Tartu ülikooli Kliinikum</t>
  </si>
  <si>
    <t>HNR</t>
  </si>
  <si>
    <t>-</t>
  </si>
  <si>
    <t>Haapsalu Neuroloogiline Rehabilitatsioonikeskus*</t>
  </si>
  <si>
    <t>Erihaiglad</t>
  </si>
  <si>
    <t>Ambulatoorne</t>
  </si>
  <si>
    <t>Plaanilised tonsillektoomiad/adenoidektoomiad teenuse tüübi kaupa</t>
  </si>
  <si>
    <t xml:space="preserve">Raviarved, millel on vähemalt üks NCSP EMB alapeatüki koodidest </t>
  </si>
  <si>
    <t>2018 päevakirurgias teostatud tonsillektoomiad ja/või adenoidektoomiad, osakaal*</t>
  </si>
  <si>
    <t>2018 teostatud tonsillektoomiad ja/või adenoidektoomiad, arv*</t>
  </si>
  <si>
    <t xml:space="preserve">* 2018. aasta tulemuste arvutamisel eemaldatud vanusepiirang ≥18 aastat
</t>
  </si>
  <si>
    <t>Mandlite või adenoidide lesiooni ekstsisioon</t>
  </si>
  <si>
    <t>Muu mandlite ja adenoidide ekstsisioon</t>
  </si>
  <si>
    <t>–</t>
  </si>
  <si>
    <t xml:space="preserve">Kriipsuga ( - ) tähistatud read, kus ei olnud juhtusid ning tulemust ei saanud arvutada. </t>
  </si>
  <si>
    <t>2018. a teostatud tonsillektoomiad ja/või adenoidektoomiad, arv</t>
  </si>
  <si>
    <t>2018. a päevakirurgias teostatud tonsillektoomiad ja/või adenoidektoomiad, arv</t>
  </si>
  <si>
    <t>2018. a päevakirurgias teostatud tonsillektoomiad ja/või adenoidektoomiad, osakaal</t>
  </si>
  <si>
    <t>2016 päevakirurgias teostatud tonsillektoomiad ja/või adenoidektoomiate osakaas</t>
  </si>
  <si>
    <t>2015 päevakirurgias teostatud tonsillektoomia ja/või adenoidektoomia, osakaal</t>
  </si>
  <si>
    <t>2014 päevakirurgias teostatud tonsillektoomia ja/või adenoidektoomia, osakaal</t>
  </si>
  <si>
    <t>2013 päevakirurgias teostatud tonsillektoomia ja/või adenoidektoomia, osakaal</t>
  </si>
  <si>
    <t>2012 päevakirurgias teostatud tonisllektoomia ja/või adenoidektoomia, osakaal</t>
  </si>
  <si>
    <t>2011  päevakirurgias teostatud tonisllektoomia ja/või adenoidektoomia, osakaal</t>
  </si>
  <si>
    <t>2017 teostatud tonsillektoomia ja/või adenoidektoomia, arv</t>
  </si>
  <si>
    <t>2016  teostatud tonsillektoomia ja/või adenoidektoomia, arv</t>
  </si>
  <si>
    <t>2015  teostatud tonsillektoomia ja/või adenoidektoomia, arv</t>
  </si>
  <si>
    <t>2014  teostatud tonisllektoomia ja/või adenoidektoomia, arv</t>
  </si>
  <si>
    <t>2013  teostatud tonisllektoomia ja/või adenoidektoomia, arv</t>
  </si>
  <si>
    <t>2012  teostatud tonisllektoomia ja/või adenoidektoomia, arv</t>
  </si>
  <si>
    <t>2011  teostatud tonisllektoomia ja/või adenoidektoomia, arv</t>
  </si>
  <si>
    <t xml:space="preserve">2018. aasta tulemuste arvutamisel eemaldatud vanusepiirang ≥18 aastat
</t>
  </si>
  <si>
    <t>Vanus 15–18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</si>
</sst>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%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1C5394"/>
      <name val="Times New Roman"/>
      <family val="1"/>
      <charset val="186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5394"/>
      <name val="Times New Roman"/>
      <family val="1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</font>
    <font>
      <sz val="9"/>
      <name val="Arial"/>
      <family val="2"/>
      <charset val="186"/>
    </font>
  </fonts>
  <fills count="5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1" borderId="0" applyNumberFormat="0" applyBorder="0" applyAlignment="0" applyProtection="0"/>
    <xf numFmtId="0" fontId="25" fillId="24" borderId="8" applyNumberFormat="0" applyAlignment="0" applyProtection="0"/>
    <xf numFmtId="0" fontId="26" fillId="16" borderId="9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14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8" applyNumberFormat="0" applyAlignment="0" applyProtection="0"/>
    <xf numFmtId="0" fontId="32" fillId="0" borderId="13" applyNumberFormat="0" applyFill="0" applyAlignment="0" applyProtection="0"/>
    <xf numFmtId="0" fontId="32" fillId="22" borderId="0" applyNumberFormat="0" applyBorder="0" applyAlignment="0" applyProtection="0"/>
    <xf numFmtId="0" fontId="15" fillId="21" borderId="8" applyNumberFormat="0" applyFont="0" applyAlignment="0" applyProtection="0"/>
    <xf numFmtId="0" fontId="33" fillId="24" borderId="14" applyNumberFormat="0" applyAlignment="0" applyProtection="0"/>
    <xf numFmtId="4" fontId="15" fillId="28" borderId="8" applyNumberFormat="0" applyProtection="0">
      <alignment vertical="center"/>
    </xf>
    <xf numFmtId="4" fontId="36" fillId="29" borderId="8" applyNumberFormat="0" applyProtection="0">
      <alignment vertical="center"/>
    </xf>
    <xf numFmtId="4" fontId="15" fillId="29" borderId="8" applyNumberFormat="0" applyProtection="0">
      <alignment horizontal="left" vertical="center" indent="1"/>
    </xf>
    <xf numFmtId="0" fontId="19" fillId="28" borderId="15" applyNumberFormat="0" applyProtection="0">
      <alignment horizontal="left" vertical="top" indent="1"/>
    </xf>
    <xf numFmtId="4" fontId="15" fillId="30" borderId="8" applyNumberFormat="0" applyProtection="0">
      <alignment horizontal="left" vertical="center" indent="1"/>
    </xf>
    <xf numFmtId="4" fontId="15" fillId="31" borderId="8" applyNumberFormat="0" applyProtection="0">
      <alignment horizontal="right" vertical="center"/>
    </xf>
    <xf numFmtId="4" fontId="15" fillId="32" borderId="8" applyNumberFormat="0" applyProtection="0">
      <alignment horizontal="right" vertical="center"/>
    </xf>
    <xf numFmtId="4" fontId="15" fillId="33" borderId="16" applyNumberFormat="0" applyProtection="0">
      <alignment horizontal="right" vertical="center"/>
    </xf>
    <xf numFmtId="4" fontId="15" fillId="34" borderId="8" applyNumberFormat="0" applyProtection="0">
      <alignment horizontal="right" vertical="center"/>
    </xf>
    <xf numFmtId="4" fontId="15" fillId="35" borderId="8" applyNumberFormat="0" applyProtection="0">
      <alignment horizontal="right" vertical="center"/>
    </xf>
    <xf numFmtId="4" fontId="15" fillId="36" borderId="8" applyNumberFormat="0" applyProtection="0">
      <alignment horizontal="right" vertical="center"/>
    </xf>
    <xf numFmtId="4" fontId="15" fillId="37" borderId="8" applyNumberFormat="0" applyProtection="0">
      <alignment horizontal="right" vertical="center"/>
    </xf>
    <xf numFmtId="4" fontId="15" fillId="38" borderId="8" applyNumberFormat="0" applyProtection="0">
      <alignment horizontal="right" vertical="center"/>
    </xf>
    <xf numFmtId="4" fontId="15" fillId="39" borderId="8" applyNumberFormat="0" applyProtection="0">
      <alignment horizontal="right" vertical="center"/>
    </xf>
    <xf numFmtId="4" fontId="15" fillId="40" borderId="16" applyNumberFormat="0" applyProtection="0">
      <alignment horizontal="left" vertical="center" indent="1"/>
    </xf>
    <xf numFmtId="4" fontId="18" fillId="41" borderId="16" applyNumberFormat="0" applyProtection="0">
      <alignment horizontal="left" vertical="center" indent="1"/>
    </xf>
    <xf numFmtId="4" fontId="18" fillId="41" borderId="16" applyNumberFormat="0" applyProtection="0">
      <alignment horizontal="left" vertical="center" indent="1"/>
    </xf>
    <xf numFmtId="4" fontId="15" fillId="42" borderId="8" applyNumberFormat="0" applyProtection="0">
      <alignment horizontal="right" vertical="center"/>
    </xf>
    <xf numFmtId="4" fontId="15" fillId="43" borderId="16" applyNumberFormat="0" applyProtection="0">
      <alignment horizontal="left" vertical="center" indent="1"/>
    </xf>
    <xf numFmtId="4" fontId="15" fillId="42" borderId="16" applyNumberFormat="0" applyProtection="0">
      <alignment horizontal="left" vertical="center" indent="1"/>
    </xf>
    <xf numFmtId="0" fontId="15" fillId="44" borderId="8" applyNumberFormat="0" applyProtection="0">
      <alignment horizontal="left" vertical="center" indent="1"/>
    </xf>
    <xf numFmtId="0" fontId="15" fillId="41" borderId="15" applyNumberFormat="0" applyProtection="0">
      <alignment horizontal="left" vertical="top" indent="1"/>
    </xf>
    <xf numFmtId="0" fontId="15" fillId="45" borderId="8" applyNumberFormat="0" applyProtection="0">
      <alignment horizontal="left" vertical="center" indent="1"/>
    </xf>
    <xf numFmtId="0" fontId="15" fillId="42" borderId="15" applyNumberFormat="0" applyProtection="0">
      <alignment horizontal="left" vertical="top" indent="1"/>
    </xf>
    <xf numFmtId="0" fontId="15" fillId="46" borderId="8" applyNumberFormat="0" applyProtection="0">
      <alignment horizontal="left" vertical="center" indent="1"/>
    </xf>
    <xf numFmtId="0" fontId="15" fillId="46" borderId="15" applyNumberFormat="0" applyProtection="0">
      <alignment horizontal="left" vertical="top" indent="1"/>
    </xf>
    <xf numFmtId="0" fontId="15" fillId="43" borderId="8" applyNumberFormat="0" applyProtection="0">
      <alignment horizontal="left" vertical="center" indent="1"/>
    </xf>
    <xf numFmtId="0" fontId="15" fillId="43" borderId="15" applyNumberFormat="0" applyProtection="0">
      <alignment horizontal="left" vertical="top" indent="1"/>
    </xf>
    <xf numFmtId="0" fontId="15" fillId="47" borderId="17" applyNumberFormat="0">
      <protection locked="0"/>
    </xf>
    <xf numFmtId="0" fontId="16" fillId="41" borderId="18" applyBorder="0"/>
    <xf numFmtId="4" fontId="17" fillId="48" borderId="15" applyNumberFormat="0" applyProtection="0">
      <alignment vertical="center"/>
    </xf>
    <xf numFmtId="4" fontId="36" fillId="49" borderId="1" applyNumberFormat="0" applyProtection="0">
      <alignment vertical="center"/>
    </xf>
    <xf numFmtId="4" fontId="17" fillId="44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top" indent="1"/>
    </xf>
    <xf numFmtId="4" fontId="15" fillId="0" borderId="8" applyNumberFormat="0" applyProtection="0">
      <alignment horizontal="right" vertical="center"/>
    </xf>
    <xf numFmtId="4" fontId="36" fillId="50" borderId="8" applyNumberFormat="0" applyProtection="0">
      <alignment horizontal="right" vertical="center"/>
    </xf>
    <xf numFmtId="4" fontId="15" fillId="30" borderId="8" applyNumberFormat="0" applyProtection="0">
      <alignment horizontal="left" vertical="center" indent="1"/>
    </xf>
    <xf numFmtId="0" fontId="17" fillId="42" borderId="15" applyNumberFormat="0" applyProtection="0">
      <alignment horizontal="left" vertical="top" indent="1"/>
    </xf>
    <xf numFmtId="4" fontId="20" fillId="51" borderId="16" applyNumberFormat="0" applyProtection="0">
      <alignment horizontal="left" vertical="center" indent="1"/>
    </xf>
    <xf numFmtId="0" fontId="15" fillId="52" borderId="1"/>
    <xf numFmtId="4" fontId="21" fillId="47" borderId="8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5" fillId="0" borderId="0" xfId="2"/>
    <xf numFmtId="0" fontId="7" fillId="0" borderId="0" xfId="0" applyFont="1"/>
    <xf numFmtId="0" fontId="8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1" applyNumberFormat="1" applyFont="1" applyFill="1" applyBorder="1"/>
    <xf numFmtId="9" fontId="1" fillId="0" borderId="1" xfId="1" applyFont="1" applyBorder="1" applyAlignment="1">
      <alignment horizontal="right"/>
    </xf>
    <xf numFmtId="9" fontId="11" fillId="0" borderId="0" xfId="1" applyFont="1" applyFill="1" applyBorder="1"/>
    <xf numFmtId="0" fontId="3" fillId="0" borderId="1" xfId="0" applyFont="1" applyFill="1" applyBorder="1"/>
    <xf numFmtId="0" fontId="3" fillId="0" borderId="1" xfId="1" applyNumberFormat="1" applyFont="1" applyFill="1" applyBorder="1"/>
    <xf numFmtId="9" fontId="3" fillId="0" borderId="1" xfId="1" applyFont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9" fontId="1" fillId="0" borderId="0" xfId="1" applyFont="1"/>
    <xf numFmtId="0" fontId="12" fillId="0" borderId="0" xfId="0" applyFont="1"/>
    <xf numFmtId="0" fontId="0" fillId="2" borderId="1" xfId="0" applyFill="1" applyBorder="1"/>
    <xf numFmtId="0" fontId="0" fillId="0" borderId="1" xfId="0" applyBorder="1"/>
    <xf numFmtId="0" fontId="10" fillId="0" borderId="1" xfId="0" applyFont="1" applyBorder="1"/>
    <xf numFmtId="0" fontId="3" fillId="0" borderId="1" xfId="0" applyFont="1" applyBorder="1"/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/>
    <xf numFmtId="0" fontId="0" fillId="0" borderId="2" xfId="0" applyFill="1" applyBorder="1"/>
    <xf numFmtId="9" fontId="4" fillId="0" borderId="0" xfId="0" applyNumberFormat="1" applyFont="1"/>
    <xf numFmtId="0" fontId="3" fillId="0" borderId="7" xfId="0" applyFont="1" applyBorder="1"/>
    <xf numFmtId="0" fontId="3" fillId="0" borderId="2" xfId="0" applyFont="1" applyFill="1" applyBorder="1" applyAlignment="1"/>
    <xf numFmtId="9" fontId="3" fillId="0" borderId="0" xfId="1" applyFont="1" applyFill="1" applyBorder="1"/>
    <xf numFmtId="0" fontId="1" fillId="0" borderId="2" xfId="1" applyNumberFormat="1" applyFont="1" applyFill="1" applyBorder="1"/>
    <xf numFmtId="0" fontId="1" fillId="0" borderId="0" xfId="1" applyNumberFormat="1" applyFont="1" applyFill="1" applyBorder="1"/>
    <xf numFmtId="0" fontId="0" fillId="0" borderId="2" xfId="0" applyBorder="1"/>
    <xf numFmtId="0" fontId="3" fillId="0" borderId="2" xfId="1" applyNumberFormat="1" applyFont="1" applyFill="1" applyBorder="1"/>
    <xf numFmtId="0" fontId="3" fillId="0" borderId="0" xfId="1" applyNumberFormat="1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1" xfId="0" applyFont="1" applyBorder="1"/>
    <xf numFmtId="3" fontId="1" fillId="0" borderId="1" xfId="1" applyNumberFormat="1" applyFont="1" applyFill="1" applyBorder="1"/>
    <xf numFmtId="0" fontId="0" fillId="0" borderId="0" xfId="0" applyAlignment="1"/>
    <xf numFmtId="3" fontId="3" fillId="0" borderId="1" xfId="1" applyNumberFormat="1" applyFont="1" applyFill="1" applyBorder="1"/>
    <xf numFmtId="9" fontId="4" fillId="0" borderId="0" xfId="1" applyFont="1" applyFill="1" applyBorder="1"/>
    <xf numFmtId="0" fontId="37" fillId="0" borderId="0" xfId="0" applyFont="1"/>
    <xf numFmtId="0" fontId="10" fillId="0" borderId="2" xfId="0" applyFont="1" applyBorder="1"/>
    <xf numFmtId="9" fontId="3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164" fontId="11" fillId="0" borderId="0" xfId="0" applyNumberFormat="1" applyFont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0" fillId="0" borderId="1" xfId="0" applyNumberFormat="1" applyBorder="1"/>
    <xf numFmtId="3" fontId="3" fillId="0" borderId="1" xfId="0" applyNumberFormat="1" applyFont="1" applyBorder="1"/>
    <xf numFmtId="0" fontId="39" fillId="0" borderId="0" xfId="0" applyFont="1" applyAlignment="1" applyProtection="1">
      <alignment horizontal="left" vertical="top"/>
      <protection locked="0"/>
    </xf>
    <xf numFmtId="49" fontId="1" fillId="0" borderId="1" xfId="1" applyNumberFormat="1" applyFont="1" applyFill="1" applyBorder="1" applyAlignment="1">
      <alignment horizontal="right"/>
    </xf>
    <xf numFmtId="10" fontId="1" fillId="0" borderId="1" xfId="1" applyNumberFormat="1" applyFont="1" applyFill="1" applyBorder="1"/>
    <xf numFmtId="10" fontId="3" fillId="0" borderId="1" xfId="1" applyNumberFormat="1" applyFont="1" applyFill="1" applyBorder="1"/>
    <xf numFmtId="10" fontId="1" fillId="0" borderId="1" xfId="1" applyNumberFormat="1" applyFont="1" applyFill="1" applyBorder="1" applyAlignment="1">
      <alignment horizontal="right"/>
    </xf>
    <xf numFmtId="165" fontId="1" fillId="0" borderId="1" xfId="1" applyNumberFormat="1" applyFont="1" applyFill="1" applyBorder="1"/>
    <xf numFmtId="165" fontId="3" fillId="0" borderId="1" xfId="1" applyNumberFormat="1" applyFont="1" applyFill="1" applyBorder="1"/>
    <xf numFmtId="165" fontId="1" fillId="0" borderId="1" xfId="1" applyNumberFormat="1" applyFont="1" applyFill="1" applyBorder="1" applyAlignment="1">
      <alignment horizontal="right"/>
    </xf>
    <xf numFmtId="10" fontId="0" fillId="0" borderId="1" xfId="0" applyNumberFormat="1" applyBorder="1"/>
    <xf numFmtId="10" fontId="3" fillId="0" borderId="1" xfId="0" applyNumberFormat="1" applyFont="1" applyBorder="1"/>
    <xf numFmtId="0" fontId="13" fillId="0" borderId="1" xfId="0" applyFont="1" applyBorder="1" applyAlignment="1" applyProtection="1">
      <alignment horizontal="left" vertical="top"/>
      <protection locked="0"/>
    </xf>
    <xf numFmtId="10" fontId="0" fillId="0" borderId="1" xfId="0" applyNumberFormat="1" applyFill="1" applyBorder="1"/>
    <xf numFmtId="10" fontId="3" fillId="0" borderId="1" xfId="0" applyNumberFormat="1" applyFont="1" applyBorder="1" applyAlignment="1">
      <alignment horizontal="right"/>
    </xf>
    <xf numFmtId="10" fontId="3" fillId="0" borderId="1" xfId="0" applyNumberFormat="1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124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4" xr:uid="{00000000-0005-0000-0000-000003000000}"/>
    <cellStyle name="Accent1 3" xfId="88" xr:uid="{00000000-0005-0000-0000-000004000000}"/>
    <cellStyle name="Accent1 4" xfId="115" xr:uid="{00000000-0005-0000-0000-000005000000}"/>
    <cellStyle name="Accent1 5" xfId="117" xr:uid="{00000000-0005-0000-0000-000006000000}"/>
    <cellStyle name="Accent1 6" xfId="119" xr:uid="{00000000-0005-0000-0000-000007000000}"/>
    <cellStyle name="Accent1 7" xfId="121" xr:uid="{00000000-0005-0000-0000-000008000000}"/>
    <cellStyle name="Accent1 8" xfId="123" xr:uid="{00000000-0005-0000-0000-000009000000}"/>
    <cellStyle name="Accent2 - 20%" xfId="9" xr:uid="{00000000-0005-0000-0000-00000A000000}"/>
    <cellStyle name="Accent2 - 40%" xfId="10" xr:uid="{00000000-0005-0000-0000-00000B000000}"/>
    <cellStyle name="Accent2 - 60%" xfId="11" xr:uid="{00000000-0005-0000-0000-00000C000000}"/>
    <cellStyle name="Accent2 2" xfId="8" xr:uid="{00000000-0005-0000-0000-00000D000000}"/>
    <cellStyle name="Accent2 3" xfId="90" xr:uid="{00000000-0005-0000-0000-00000E000000}"/>
    <cellStyle name="Accent2 4" xfId="113" xr:uid="{00000000-0005-0000-0000-00000F000000}"/>
    <cellStyle name="Accent2 5" xfId="116" xr:uid="{00000000-0005-0000-0000-000010000000}"/>
    <cellStyle name="Accent2 6" xfId="118" xr:uid="{00000000-0005-0000-0000-000011000000}"/>
    <cellStyle name="Accent2 7" xfId="120" xr:uid="{00000000-0005-0000-0000-000012000000}"/>
    <cellStyle name="Accent2 8" xfId="122" xr:uid="{00000000-0005-0000-0000-000013000000}"/>
    <cellStyle name="Accent3 - 20%" xfId="13" xr:uid="{00000000-0005-0000-0000-000014000000}"/>
    <cellStyle name="Accent3 - 40%" xfId="14" xr:uid="{00000000-0005-0000-0000-000015000000}"/>
    <cellStyle name="Accent3 - 60%" xfId="15" xr:uid="{00000000-0005-0000-0000-000016000000}"/>
    <cellStyle name="Accent3 2" xfId="12" xr:uid="{00000000-0005-0000-0000-000017000000}"/>
    <cellStyle name="Accent3 3" xfId="93" xr:uid="{00000000-0005-0000-0000-000018000000}"/>
    <cellStyle name="Accent3 4" xfId="110" xr:uid="{00000000-0005-0000-0000-000019000000}"/>
    <cellStyle name="Accent3 5" xfId="91" xr:uid="{00000000-0005-0000-0000-00001A000000}"/>
    <cellStyle name="Accent3 6" xfId="112" xr:uid="{00000000-0005-0000-0000-00001B000000}"/>
    <cellStyle name="Accent3 7" xfId="89" xr:uid="{00000000-0005-0000-0000-00001C000000}"/>
    <cellStyle name="Accent3 8" xfId="114" xr:uid="{00000000-0005-0000-0000-00001D000000}"/>
    <cellStyle name="Accent4 - 20%" xfId="17" xr:uid="{00000000-0005-0000-0000-00001E000000}"/>
    <cellStyle name="Accent4 - 40%" xfId="18" xr:uid="{00000000-0005-0000-0000-00001F000000}"/>
    <cellStyle name="Accent4 - 60%" xfId="19" xr:uid="{00000000-0005-0000-0000-000020000000}"/>
    <cellStyle name="Accent4 2" xfId="16" xr:uid="{00000000-0005-0000-0000-000021000000}"/>
    <cellStyle name="Accent4 3" xfId="95" xr:uid="{00000000-0005-0000-0000-000022000000}"/>
    <cellStyle name="Accent4 4" xfId="108" xr:uid="{00000000-0005-0000-0000-000023000000}"/>
    <cellStyle name="Accent4 5" xfId="94" xr:uid="{00000000-0005-0000-0000-000024000000}"/>
    <cellStyle name="Accent4 6" xfId="109" xr:uid="{00000000-0005-0000-0000-000025000000}"/>
    <cellStyle name="Accent4 7" xfId="92" xr:uid="{00000000-0005-0000-0000-000026000000}"/>
    <cellStyle name="Accent4 8" xfId="111" xr:uid="{00000000-0005-0000-0000-000027000000}"/>
    <cellStyle name="Accent5 - 20%" xfId="21" xr:uid="{00000000-0005-0000-0000-000028000000}"/>
    <cellStyle name="Accent5 - 40%" xfId="22" xr:uid="{00000000-0005-0000-0000-000029000000}"/>
    <cellStyle name="Accent5 - 60%" xfId="23" xr:uid="{00000000-0005-0000-0000-00002A000000}"/>
    <cellStyle name="Accent5 2" xfId="20" xr:uid="{00000000-0005-0000-0000-00002B000000}"/>
    <cellStyle name="Accent5 3" xfId="98" xr:uid="{00000000-0005-0000-0000-00002C000000}"/>
    <cellStyle name="Accent5 4" xfId="105" xr:uid="{00000000-0005-0000-0000-00002D000000}"/>
    <cellStyle name="Accent5 5" xfId="97" xr:uid="{00000000-0005-0000-0000-00002E000000}"/>
    <cellStyle name="Accent5 6" xfId="106" xr:uid="{00000000-0005-0000-0000-00002F000000}"/>
    <cellStyle name="Accent5 7" xfId="96" xr:uid="{00000000-0005-0000-0000-000030000000}"/>
    <cellStyle name="Accent5 8" xfId="107" xr:uid="{00000000-0005-0000-0000-000031000000}"/>
    <cellStyle name="Accent6 - 20%" xfId="25" xr:uid="{00000000-0005-0000-0000-000032000000}"/>
    <cellStyle name="Accent6 - 40%" xfId="26" xr:uid="{00000000-0005-0000-0000-000033000000}"/>
    <cellStyle name="Accent6 - 60%" xfId="27" xr:uid="{00000000-0005-0000-0000-000034000000}"/>
    <cellStyle name="Accent6 2" xfId="24" xr:uid="{00000000-0005-0000-0000-000035000000}"/>
    <cellStyle name="Accent6 3" xfId="99" xr:uid="{00000000-0005-0000-0000-000036000000}"/>
    <cellStyle name="Accent6 4" xfId="104" xr:uid="{00000000-0005-0000-0000-000037000000}"/>
    <cellStyle name="Accent6 5" xfId="100" xr:uid="{00000000-0005-0000-0000-000038000000}"/>
    <cellStyle name="Accent6 6" xfId="103" xr:uid="{00000000-0005-0000-0000-000039000000}"/>
    <cellStyle name="Accent6 7" xfId="101" xr:uid="{00000000-0005-0000-0000-00003A000000}"/>
    <cellStyle name="Accent6 8" xfId="102" xr:uid="{00000000-0005-0000-0000-00003B000000}"/>
    <cellStyle name="Bad 2" xfId="28" xr:uid="{00000000-0005-0000-0000-00003C000000}"/>
    <cellStyle name="Calculation 2" xfId="29" xr:uid="{00000000-0005-0000-0000-00003D000000}"/>
    <cellStyle name="Check Cell 2" xfId="30" xr:uid="{00000000-0005-0000-0000-00003E000000}"/>
    <cellStyle name="Emphasis 1" xfId="31" xr:uid="{00000000-0005-0000-0000-00003F000000}"/>
    <cellStyle name="Emphasis 2" xfId="32" xr:uid="{00000000-0005-0000-0000-000040000000}"/>
    <cellStyle name="Emphasis 3" xfId="33" xr:uid="{00000000-0005-0000-0000-000041000000}"/>
    <cellStyle name="Good 2" xfId="34" xr:uid="{00000000-0005-0000-0000-000042000000}"/>
    <cellStyle name="Heading 1 2" xfId="35" xr:uid="{00000000-0005-0000-0000-000043000000}"/>
    <cellStyle name="Heading 2 2" xfId="36" xr:uid="{00000000-0005-0000-0000-000044000000}"/>
    <cellStyle name="Heading 3 2" xfId="37" xr:uid="{00000000-0005-0000-0000-000045000000}"/>
    <cellStyle name="Heading 4 2" xfId="38" xr:uid="{00000000-0005-0000-0000-000046000000}"/>
    <cellStyle name="Hyperlink" xfId="2" builtinId="8"/>
    <cellStyle name="Input 2" xfId="39" xr:uid="{00000000-0005-0000-0000-000048000000}"/>
    <cellStyle name="Linked Cell 2" xfId="40" xr:uid="{00000000-0005-0000-0000-000049000000}"/>
    <cellStyle name="Neutral 2" xfId="41" xr:uid="{00000000-0005-0000-0000-00004A000000}"/>
    <cellStyle name="Normal" xfId="0" builtinId="0"/>
    <cellStyle name="Normal 2" xfId="3" xr:uid="{00000000-0005-0000-0000-00004C000000}"/>
    <cellStyle name="Note 2" xfId="42" xr:uid="{00000000-0005-0000-0000-00004D000000}"/>
    <cellStyle name="Output 2" xfId="43" xr:uid="{00000000-0005-0000-0000-00004E000000}"/>
    <cellStyle name="Percent" xfId="1" builtinId="5"/>
    <cellStyle name="SAPBEXaggData" xfId="44" xr:uid="{00000000-0005-0000-0000-000050000000}"/>
    <cellStyle name="SAPBEXaggDataEmph" xfId="45" xr:uid="{00000000-0005-0000-0000-000051000000}"/>
    <cellStyle name="SAPBEXaggItem" xfId="46" xr:uid="{00000000-0005-0000-0000-000052000000}"/>
    <cellStyle name="SAPBEXaggItemX" xfId="47" xr:uid="{00000000-0005-0000-0000-000053000000}"/>
    <cellStyle name="SAPBEXchaText" xfId="48" xr:uid="{00000000-0005-0000-0000-000054000000}"/>
    <cellStyle name="SAPBEXexcBad7" xfId="49" xr:uid="{00000000-0005-0000-0000-000055000000}"/>
    <cellStyle name="SAPBEXexcBad8" xfId="50" xr:uid="{00000000-0005-0000-0000-000056000000}"/>
    <cellStyle name="SAPBEXexcBad9" xfId="51" xr:uid="{00000000-0005-0000-0000-000057000000}"/>
    <cellStyle name="SAPBEXexcCritical4" xfId="52" xr:uid="{00000000-0005-0000-0000-000058000000}"/>
    <cellStyle name="SAPBEXexcCritical5" xfId="53" xr:uid="{00000000-0005-0000-0000-000059000000}"/>
    <cellStyle name="SAPBEXexcCritical6" xfId="54" xr:uid="{00000000-0005-0000-0000-00005A000000}"/>
    <cellStyle name="SAPBEXexcGood1" xfId="55" xr:uid="{00000000-0005-0000-0000-00005B000000}"/>
    <cellStyle name="SAPBEXexcGood2" xfId="56" xr:uid="{00000000-0005-0000-0000-00005C000000}"/>
    <cellStyle name="SAPBEXexcGood3" xfId="57" xr:uid="{00000000-0005-0000-0000-00005D000000}"/>
    <cellStyle name="SAPBEXfilterDrill" xfId="58" xr:uid="{00000000-0005-0000-0000-00005E000000}"/>
    <cellStyle name="SAPBEXfilterItem" xfId="59" xr:uid="{00000000-0005-0000-0000-00005F000000}"/>
    <cellStyle name="SAPBEXfilterText" xfId="60" xr:uid="{00000000-0005-0000-0000-000060000000}"/>
    <cellStyle name="SAPBEXformats" xfId="61" xr:uid="{00000000-0005-0000-0000-000061000000}"/>
    <cellStyle name="SAPBEXheaderItem" xfId="62" xr:uid="{00000000-0005-0000-0000-000062000000}"/>
    <cellStyle name="SAPBEXheaderText" xfId="63" xr:uid="{00000000-0005-0000-0000-000063000000}"/>
    <cellStyle name="SAPBEXHLevel0" xfId="64" xr:uid="{00000000-0005-0000-0000-000064000000}"/>
    <cellStyle name="SAPBEXHLevel0X" xfId="65" xr:uid="{00000000-0005-0000-0000-000065000000}"/>
    <cellStyle name="SAPBEXHLevel1" xfId="66" xr:uid="{00000000-0005-0000-0000-000066000000}"/>
    <cellStyle name="SAPBEXHLevel1X" xfId="67" xr:uid="{00000000-0005-0000-0000-000067000000}"/>
    <cellStyle name="SAPBEXHLevel2" xfId="68" xr:uid="{00000000-0005-0000-0000-000068000000}"/>
    <cellStyle name="SAPBEXHLevel2X" xfId="69" xr:uid="{00000000-0005-0000-0000-000069000000}"/>
    <cellStyle name="SAPBEXHLevel3" xfId="70" xr:uid="{00000000-0005-0000-0000-00006A000000}"/>
    <cellStyle name="SAPBEXHLevel3X" xfId="71" xr:uid="{00000000-0005-0000-0000-00006B000000}"/>
    <cellStyle name="SAPBEXinputData" xfId="72" xr:uid="{00000000-0005-0000-0000-00006C000000}"/>
    <cellStyle name="SAPBEXItemHeader" xfId="73" xr:uid="{00000000-0005-0000-0000-00006D000000}"/>
    <cellStyle name="SAPBEXresData" xfId="74" xr:uid="{00000000-0005-0000-0000-00006E000000}"/>
    <cellStyle name="SAPBEXresDataEmph" xfId="75" xr:uid="{00000000-0005-0000-0000-00006F000000}"/>
    <cellStyle name="SAPBEXresItem" xfId="76" xr:uid="{00000000-0005-0000-0000-000070000000}"/>
    <cellStyle name="SAPBEXresItemX" xfId="77" xr:uid="{00000000-0005-0000-0000-000071000000}"/>
    <cellStyle name="SAPBEXstdData" xfId="78" xr:uid="{00000000-0005-0000-0000-000072000000}"/>
    <cellStyle name="SAPBEXstdDataEmph" xfId="79" xr:uid="{00000000-0005-0000-0000-000073000000}"/>
    <cellStyle name="SAPBEXstdItem" xfId="80" xr:uid="{00000000-0005-0000-0000-000074000000}"/>
    <cellStyle name="SAPBEXstdItemX" xfId="81" xr:uid="{00000000-0005-0000-0000-000075000000}"/>
    <cellStyle name="SAPBEXtitle" xfId="82" xr:uid="{00000000-0005-0000-0000-000076000000}"/>
    <cellStyle name="SAPBEXunassignedItem" xfId="83" xr:uid="{00000000-0005-0000-0000-000077000000}"/>
    <cellStyle name="SAPBEXundefined" xfId="84" xr:uid="{00000000-0005-0000-0000-000078000000}"/>
    <cellStyle name="Sheet Title" xfId="85" xr:uid="{00000000-0005-0000-0000-000079000000}"/>
    <cellStyle name="Total 2" xfId="86" xr:uid="{00000000-0005-0000-0000-00007A000000}"/>
    <cellStyle name="Warning Text 2" xfId="87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679742894091097"/>
          <c:h val="0.547992653011919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2018'!$E$4</c:f>
              <c:strCache>
                <c:ptCount val="1"/>
                <c:pt idx="0">
                  <c:v>2018. a päevakirurgias teostatud tonsillektoomiad ja/või adenoidektoomiad,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A05-4EF8-86A8-654C6435B06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A05-4EF8-86A8-654C6435B06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83-4F6F-828F-2273FF7CD043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A05-4EF8-86A8-654C6435B06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2018'!$K$5:$K$28</c15:sqref>
                    </c15:fullRef>
                  </c:ext>
                </c:extLst>
                <c:f>('Aruandesse 2018'!$K$5:$K$13,'Aruandesse 2018'!$K$15:$K$28)</c:f>
                <c:numCache>
                  <c:formatCode>General</c:formatCode>
                  <c:ptCount val="23"/>
                  <c:pt idx="0">
                    <c:v>3.88013581032286E-2</c:v>
                  </c:pt>
                  <c:pt idx="1">
                    <c:v>2.101141964280924E-2</c:v>
                  </c:pt>
                  <c:pt idx="2">
                    <c:v>3.1900529774972763E-2</c:v>
                  </c:pt>
                  <c:pt idx="3">
                    <c:v>2.0541354639742049E-2</c:v>
                  </c:pt>
                  <c:pt idx="4">
                    <c:v>3.6668404530995846E-2</c:v>
                  </c:pt>
                  <c:pt idx="5">
                    <c:v>5.3708762773520324E-2</c:v>
                  </c:pt>
                  <c:pt idx="6">
                    <c:v>-8.4449114368112532E-12</c:v>
                  </c:pt>
                  <c:pt idx="7">
                    <c:v>3.6500254636992246E-2</c:v>
                  </c:pt>
                  <c:pt idx="8">
                    <c:v>2.5220343860622829E-2</c:v>
                  </c:pt>
                  <c:pt idx="9">
                    <c:v>4.499843947855986E-2</c:v>
                  </c:pt>
                  <c:pt idx="10">
                    <c:v>8.8715140100652123E-2</c:v>
                  </c:pt>
                  <c:pt idx="11">
                    <c:v>6.3212616412499312E-2</c:v>
                  </c:pt>
                  <c:pt idx="12">
                    <c:v>-3.9235281690253032E-13</c:v>
                  </c:pt>
                  <c:pt idx="13">
                    <c:v>-7.787326339325773E-12</c:v>
                  </c:pt>
                  <c:pt idx="14">
                    <c:v>7.7955797026189599E-2</c:v>
                  </c:pt>
                  <c:pt idx="15">
                    <c:v>5.3118322739997836E-3</c:v>
                  </c:pt>
                  <c:pt idx="16">
                    <c:v>4.5165633596446653E-2</c:v>
                  </c:pt>
                  <c:pt idx="17">
                    <c:v>1.7479180529267557E-2</c:v>
                  </c:pt>
                  <c:pt idx="18">
                    <c:v>6.7270455113240257E-2</c:v>
                  </c:pt>
                  <c:pt idx="19">
                    <c:v>4.3288780085376177E-2</c:v>
                  </c:pt>
                  <c:pt idx="20">
                    <c:v>2.0059668497346195E-2</c:v>
                  </c:pt>
                  <c:pt idx="21">
                    <c:v>0</c:v>
                  </c:pt>
                  <c:pt idx="22">
                    <c:v>1.3269901562277697E-2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2018'!$J$5:$J$28</c15:sqref>
                    </c15:fullRef>
                  </c:ext>
                </c:extLst>
                <c:f>('Aruandesse 2018'!$J$5:$J$13,'Aruandesse 2018'!$J$15:$J$28)</c:f>
                <c:numCache>
                  <c:formatCode>General</c:formatCode>
                  <c:ptCount val="23"/>
                  <c:pt idx="0">
                    <c:v>4.1810705883357002E-2</c:v>
                  </c:pt>
                  <c:pt idx="1">
                    <c:v>1.6799127741854658E-2</c:v>
                  </c:pt>
                  <c:pt idx="2">
                    <c:v>3.1814300413560703E-2</c:v>
                  </c:pt>
                  <c:pt idx="3">
                    <c:v>2.0167392104211479E-2</c:v>
                  </c:pt>
                  <c:pt idx="4">
                    <c:v>3.215951164469838E-2</c:v>
                  </c:pt>
                  <c:pt idx="5">
                    <c:v>6.1002412797578343E-2</c:v>
                  </c:pt>
                  <c:pt idx="6">
                    <c:v>0.3244066737786816</c:v>
                  </c:pt>
                  <c:pt idx="7">
                    <c:v>3.54799053599828E-2</c:v>
                  </c:pt>
                  <c:pt idx="8">
                    <c:v>2.4621647643187639E-2</c:v>
                  </c:pt>
                  <c:pt idx="9">
                    <c:v>5.8557747703023688E-2</c:v>
                  </c:pt>
                  <c:pt idx="10">
                    <c:v>8.3710868286944295E-2</c:v>
                  </c:pt>
                  <c:pt idx="11">
                    <c:v>0.25621578729085603</c:v>
                  </c:pt>
                  <c:pt idx="12">
                    <c:v>1.5073855938161129E-2</c:v>
                  </c:pt>
                  <c:pt idx="13">
                    <c:v>0.29914419598115827</c:v>
                  </c:pt>
                  <c:pt idx="14">
                    <c:v>7.1485418083713004E-2</c:v>
                  </c:pt>
                  <c:pt idx="15">
                    <c:v>2.9183915758650647E-2</c:v>
                  </c:pt>
                  <c:pt idx="16">
                    <c:v>4.7323585227840859E-2</c:v>
                  </c:pt>
                  <c:pt idx="17">
                    <c:v>4.8610880607700913E-2</c:v>
                  </c:pt>
                  <c:pt idx="18">
                    <c:v>6.8642764639375575E-2</c:v>
                  </c:pt>
                  <c:pt idx="19">
                    <c:v>6.2434001821341512E-2</c:v>
                  </c:pt>
                  <c:pt idx="20">
                    <c:v>2.1058973845725415E-2</c:v>
                  </c:pt>
                  <c:pt idx="21">
                    <c:v>0</c:v>
                  </c:pt>
                  <c:pt idx="22">
                    <c:v>1.3272099440676532E-2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2018'!$A$5:$B$13,'Aruandesse 2018'!$A$15:$B$26)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2018'!$E$5:$E$26</c15:sqref>
                  </c15:fullRef>
                </c:ext>
              </c:extLst>
              <c:f>('Aruandesse 2018'!$E$5:$E$13,'Aruandesse 2018'!$E$15:$E$26)</c:f>
              <c:numCache>
                <c:formatCode>0.00%</c:formatCode>
                <c:ptCount val="21"/>
                <c:pt idx="0">
                  <c:v>0.69617706237425003</c:v>
                </c:pt>
                <c:pt idx="1">
                  <c:v>7.6822916666670002E-2</c:v>
                </c:pt>
                <c:pt idx="2">
                  <c:v>0.48938428874735002</c:v>
                </c:pt>
                <c:pt idx="3">
                  <c:v>0.39238785681921001</c:v>
                </c:pt>
                <c:pt idx="4">
                  <c:v>0.197265625</c:v>
                </c:pt>
                <c:pt idx="5">
                  <c:v>0.72294372294372</c:v>
                </c:pt>
                <c:pt idx="6">
                  <c:v>1</c:v>
                </c:pt>
                <c:pt idx="7">
                  <c:v>0.40506329113924</c:v>
                </c:pt>
                <c:pt idx="8">
                  <c:v>0.38577291381668999</c:v>
                </c:pt>
                <c:pt idx="9">
                  <c:v>0.84210526315789003</c:v>
                </c:pt>
                <c:pt idx="10">
                  <c:v>0.41803278688524997</c:v>
                </c:pt>
                <c:pt idx="11">
                  <c:v>0.92307692307692002</c:v>
                </c:pt>
                <c:pt idx="12">
                  <c:v>1</c:v>
                </c:pt>
                <c:pt idx="13">
                  <c:v>1</c:v>
                </c:pt>
                <c:pt idx="14">
                  <c:v>0.36538461538462003</c:v>
                </c:pt>
                <c:pt idx="15">
                  <c:v>0.99354838709676996</c:v>
                </c:pt>
                <c:pt idx="16">
                  <c:v>0.61904761904761996</c:v>
                </c:pt>
                <c:pt idx="17">
                  <c:v>0.97345132743363005</c:v>
                </c:pt>
                <c:pt idx="18">
                  <c:v>0.53694581280788001</c:v>
                </c:pt>
                <c:pt idx="19">
                  <c:v>0.87837837837837995</c:v>
                </c:pt>
                <c:pt idx="20">
                  <c:v>0.73202247191011005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5-4EF8-86A8-654C6435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96549919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võrdlus'!$I$3</c:f>
              <c:strCache>
                <c:ptCount val="1"/>
                <c:pt idx="0">
                  <c:v>2017 päevakirurgias teostatud tonsillektoomia ja/või adenoidektoomiad,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2018'!$A$5:$B$13,'Aruandesse 2018'!$A$15:$B$26)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võrdlus'!$I$4:$I$25</c15:sqref>
                  </c15:fullRef>
                </c:ext>
              </c:extLst>
              <c:f>('Aastate võrdlus'!$I$4:$I$12,'Aastate võrdlus'!$I$14:$I$25)</c:f>
              <c:numCache>
                <c:formatCode>0.00%</c:formatCode>
                <c:ptCount val="21"/>
                <c:pt idx="0">
                  <c:v>0.58888888888889002</c:v>
                </c:pt>
                <c:pt idx="1">
                  <c:v>0</c:v>
                </c:pt>
                <c:pt idx="2">
                  <c:v>2.622950819672E-2</c:v>
                </c:pt>
                <c:pt idx="3">
                  <c:v>0.32934131736527</c:v>
                </c:pt>
                <c:pt idx="4">
                  <c:v>7.3979591836730002E-2</c:v>
                </c:pt>
                <c:pt idx="5">
                  <c:v>0.35593220338983</c:v>
                </c:pt>
                <c:pt idx="6">
                  <c:v>0</c:v>
                </c:pt>
                <c:pt idx="7">
                  <c:v>0</c:v>
                </c:pt>
                <c:pt idx="8">
                  <c:v>9.6994535519129996E-2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0.92028985507245997</c:v>
                </c:pt>
                <c:pt idx="13">
                  <c:v>0</c:v>
                </c:pt>
                <c:pt idx="14">
                  <c:v>2.5641025641030001E-2</c:v>
                </c:pt>
                <c:pt idx="15">
                  <c:v>1</c:v>
                </c:pt>
                <c:pt idx="16">
                  <c:v>0.10062893081761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0.66440217391304002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05-4EF8-86A8-654C6435B068}"/>
            </c:ext>
          </c:extLst>
        </c:ser>
        <c:ser>
          <c:idx val="0"/>
          <c:order val="2"/>
          <c:tx>
            <c:v>2018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2018'!$A$5:$B$13,'Aruandesse 2018'!$A$15:$B$26)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2018'!$G$5:$G$26</c15:sqref>
                  </c15:fullRef>
                </c:ext>
              </c:extLst>
              <c:f>('Aruandesse 2018'!$G$5:$G$13,'Aruandesse 2018'!$G$15:$G$26)</c:f>
              <c:numCache>
                <c:formatCode>0%</c:formatCode>
                <c:ptCount val="21"/>
                <c:pt idx="0">
                  <c:v>0.50155991925123999</c:v>
                </c:pt>
                <c:pt idx="1">
                  <c:v>0.50155991925123999</c:v>
                </c:pt>
                <c:pt idx="2">
                  <c:v>0.50155991925123999</c:v>
                </c:pt>
                <c:pt idx="3">
                  <c:v>0.50155991925123999</c:v>
                </c:pt>
                <c:pt idx="4">
                  <c:v>0.50155991925123999</c:v>
                </c:pt>
                <c:pt idx="5">
                  <c:v>0.50155991925123999</c:v>
                </c:pt>
                <c:pt idx="6">
                  <c:v>0.50155991925123999</c:v>
                </c:pt>
                <c:pt idx="7">
                  <c:v>0.50155991925123999</c:v>
                </c:pt>
                <c:pt idx="8">
                  <c:v>0.50155991925123999</c:v>
                </c:pt>
                <c:pt idx="9">
                  <c:v>0.50155991925123999</c:v>
                </c:pt>
                <c:pt idx="10">
                  <c:v>0.50155991925123999</c:v>
                </c:pt>
                <c:pt idx="11">
                  <c:v>0.50155991925123999</c:v>
                </c:pt>
                <c:pt idx="12">
                  <c:v>0.50155991925123999</c:v>
                </c:pt>
                <c:pt idx="13">
                  <c:v>0.50155991925123999</c:v>
                </c:pt>
                <c:pt idx="14">
                  <c:v>0.50155991925123999</c:v>
                </c:pt>
                <c:pt idx="15">
                  <c:v>0.50155991925123999</c:v>
                </c:pt>
                <c:pt idx="16">
                  <c:v>0.50155991925123999</c:v>
                </c:pt>
                <c:pt idx="17">
                  <c:v>0.50155991925123999</c:v>
                </c:pt>
                <c:pt idx="18">
                  <c:v>0.50155991925123999</c:v>
                </c:pt>
                <c:pt idx="19">
                  <c:v>0.50155991925123999</c:v>
                </c:pt>
                <c:pt idx="20">
                  <c:v>0.50155991925123999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05-4EF8-86A8-654C6435B068}"/>
            </c:ext>
          </c:extLst>
        </c:ser>
        <c:ser>
          <c:idx val="2"/>
          <c:order val="3"/>
          <c:tx>
            <c:v>2017 HVA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2018'!$A$5:$B$13,'Aruandesse 2018'!$A$15:$B$26)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võrdlus'!$K$4:$K$25</c15:sqref>
                  </c15:fullRef>
                </c:ext>
              </c:extLst>
              <c:f>('Aastate võrdlus'!$K$4:$K$12,'Aastate võrdlus'!$K$14:$K$25)</c:f>
              <c:numCache>
                <c:formatCode>0%</c:formatCode>
                <c:ptCount val="21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0.37</c:v>
                </c:pt>
                <c:pt idx="14">
                  <c:v>0.37</c:v>
                </c:pt>
                <c:pt idx="15">
                  <c:v>0.37</c:v>
                </c:pt>
                <c:pt idx="16">
                  <c:v>0.37</c:v>
                </c:pt>
                <c:pt idx="17">
                  <c:v>0.37</c:v>
                </c:pt>
                <c:pt idx="18">
                  <c:v>0.37</c:v>
                </c:pt>
                <c:pt idx="19">
                  <c:v>0.37</c:v>
                </c:pt>
                <c:pt idx="20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05-4EF8-86A8-654C6435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549919"/>
        <c:axId val="1"/>
      </c:lineChart>
      <c:catAx>
        <c:axId val="159654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9654991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6.1877450503872201E-3"/>
          <c:y val="0.90152482486375474"/>
          <c:w val="0.99151055612997852"/>
          <c:h val="9.806917540215447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</xdr:rowOff>
    </xdr:from>
    <xdr:to>
      <xdr:col>8</xdr:col>
      <xdr:colOff>561974</xdr:colOff>
      <xdr:row>22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789FCB-AE86-43C3-9203-EEB5FAEC800B}"/>
            </a:ext>
          </a:extLst>
        </xdr:cNvPr>
        <xdr:cNvSpPr txBox="1"/>
      </xdr:nvSpPr>
      <xdr:spPr>
        <a:xfrm>
          <a:off x="0" y="11430"/>
          <a:ext cx="5438774" cy="43605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Indikaator 3c. PÄEVAKIRURGIA OSAKAAL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: TONSILLEKTOOMIA JA/VÕI ADENOIDEKTOOMIA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Päevakirurgias (teenuse tüüp: päevaravi) teostatud tonsillektoomia ja/või adenoidektoomia operatsioonide osakaal kõigist tonsillektoomia ja/või adenoidektoomia operatsioonidest. </a:t>
          </a:r>
        </a:p>
        <a:p>
          <a:pPr>
            <a:lnSpc>
              <a:spcPts val="1200"/>
            </a:lnSpc>
          </a:pP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Andmete kirjeldus</a:t>
          </a: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arve algus 01.01.–31.12.2018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ambulatoorne, päevaravi ja statsionaarne ravi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ei sisalda raviarveid, millel on märgitud vältimatu arstiabi osutamise tunnus.</a:t>
          </a:r>
        </a:p>
        <a:p>
          <a:pPr eaLnBrk="1" fontAlgn="auto" latinLnBrk="0" hangingPunct="1">
            <a:lnSpc>
              <a:spcPts val="1200"/>
            </a:lnSpc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kindlustatud ja kindlustamata isikute  raviarveid.</a:t>
          </a:r>
          <a:b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vähemalt üks NCSP EMB alapeatüki koodidest:</a:t>
          </a:r>
        </a:p>
        <a:p>
          <a:pPr marL="457200" marR="0" lvl="1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EMB00 Mandlite või adenoidide lesiooni 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ekstsisioon</a:t>
          </a:r>
          <a:b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EMB10 Tonsillektoomia</a:t>
          </a:r>
          <a:b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EMB20 Adenotonsillektoomia</a:t>
          </a:r>
          <a:b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EMB30 Adenotoomia</a:t>
          </a:r>
          <a:b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EMB99 Muu mandlite ja adenoidide ekstsisioon).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b="0" i="0" u="sng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b="0" i="0" u="sng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"Aruandesse 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vastavate NCSP koodiga märgitud operatsioonide kordade arv ravitüüpide ja haiglate kaupa.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Lisatud on ka 2017. aasta tulemuste arvutamise metoodika (fail "Kirjeldus 2017").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99331</xdr:colOff>
      <xdr:row>2</xdr:row>
      <xdr:rowOff>14968</xdr:rowOff>
    </xdr:from>
    <xdr:to>
      <xdr:col>17</xdr:col>
      <xdr:colOff>333375</xdr:colOff>
      <xdr:row>28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DCF9A3-A50C-452C-BA49-71F2A079C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FA78AE91-48F2-44E0-8E9C-5A46E529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92A028A7-B0CE-40E6-8A45-DAD0B8B0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E293D2-C540-41F5-92D8-FB145644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CBDB8885-EAF3-4907-BF74-3191DB4E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FBCC9D87-1F92-4EBD-BFE9-7B84963F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E6C98186-0687-418A-AFEC-922BB38A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D6CC13F4-64B8-4C7D-AD22-9652D6D9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30BF8C4E-A9AB-4523-9B22-6F83B25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7</xdr:row>
      <xdr:rowOff>0</xdr:rowOff>
    </xdr:from>
    <xdr:to>
      <xdr:col>17</xdr:col>
      <xdr:colOff>123825</xdr:colOff>
      <xdr:row>7</xdr:row>
      <xdr:rowOff>123825</xdr:rowOff>
    </xdr:to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E33CB1E-E54E-4401-970B-6C0D5F7D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990D2C95-2F53-4356-990F-7327FEB2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8DD86881-4697-4FBB-B253-8E1798A0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2112C8F6-16DB-4AD2-BBF2-3B0BA96E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2535AB54-D178-4918-8038-F79B6ED3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050642B5-365B-4FE0-B550-7B66D916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F0ED5011-F9B5-4130-A954-E148FFE8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9525</xdr:rowOff>
    </xdr:from>
    <xdr:to>
      <xdr:col>17</xdr:col>
      <xdr:colOff>47625</xdr:colOff>
      <xdr:row>5</xdr:row>
      <xdr:rowOff>57150</xdr:rowOff>
    </xdr:to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7C656740-2A36-48D8-9B69-1FF238BE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5</xdr:row>
      <xdr:rowOff>85725</xdr:rowOff>
    </xdr:from>
    <xdr:to>
      <xdr:col>17</xdr:col>
      <xdr:colOff>47625</xdr:colOff>
      <xdr:row>5</xdr:row>
      <xdr:rowOff>133350</xdr:rowOff>
    </xdr:to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AE1DB92E-8395-45A6-BE79-EDB41602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8</xdr:row>
      <xdr:rowOff>0</xdr:rowOff>
    </xdr:from>
    <xdr:to>
      <xdr:col>17</xdr:col>
      <xdr:colOff>123825</xdr:colOff>
      <xdr:row>8</xdr:row>
      <xdr:rowOff>123825</xdr:rowOff>
    </xdr:to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45CA3997-3136-45E4-B745-DC8AEACF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123825</xdr:colOff>
      <xdr:row>16</xdr:row>
      <xdr:rowOff>123825</xdr:rowOff>
    </xdr:to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EC147EAF-41F8-48EF-BFA5-6BC675AA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123825</xdr:colOff>
      <xdr:row>17</xdr:row>
      <xdr:rowOff>123825</xdr:rowOff>
    </xdr:to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5C1D841C-D168-493C-8B80-35658C86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238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123825</xdr:colOff>
      <xdr:row>18</xdr:row>
      <xdr:rowOff>123825</xdr:rowOff>
    </xdr:to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CA3C4654-DE85-4698-9820-0A5E293C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123825</xdr:colOff>
      <xdr:row>19</xdr:row>
      <xdr:rowOff>123825</xdr:rowOff>
    </xdr:to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65EC1CD-1537-471E-90E8-53E9E421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619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123825</xdr:colOff>
      <xdr:row>7</xdr:row>
      <xdr:rowOff>123825</xdr:rowOff>
    </xdr:to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188CE6D1-418B-4147-AE90-0D7D45DD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123825</xdr:colOff>
      <xdr:row>6</xdr:row>
      <xdr:rowOff>123825</xdr:rowOff>
    </xdr:to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4B9D4E6D-AC1E-4D4C-B177-8780137C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123825</xdr:colOff>
      <xdr:row>9</xdr:row>
      <xdr:rowOff>123825</xdr:rowOff>
    </xdr:to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9B6E8509-31FB-45CD-ADE7-B58608D2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123825</xdr:colOff>
      <xdr:row>7</xdr:row>
      <xdr:rowOff>123825</xdr:rowOff>
    </xdr:to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B247DD34-82A8-4210-8E8F-22134CA5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123825</xdr:colOff>
      <xdr:row>7</xdr:row>
      <xdr:rowOff>123825</xdr:rowOff>
    </xdr:to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0753251B-BF3B-4722-92F7-C9B1AE8B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123825</xdr:colOff>
      <xdr:row>11</xdr:row>
      <xdr:rowOff>123825</xdr:rowOff>
    </xdr:to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D8DBF11E-77DA-483D-A389-A33D0A2C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123825</xdr:colOff>
      <xdr:row>6</xdr:row>
      <xdr:rowOff>123825</xdr:rowOff>
    </xdr:to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14872DCB-FE67-4831-A8C4-FA2AA77C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123825</xdr:colOff>
      <xdr:row>16</xdr:row>
      <xdr:rowOff>123825</xdr:rowOff>
    </xdr:to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92F8FA6D-4C2F-46C6-8F98-A6BE664E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123825</xdr:colOff>
      <xdr:row>15</xdr:row>
      <xdr:rowOff>123825</xdr:rowOff>
    </xdr:to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07A02039-6D0E-408C-831E-F24A0176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123825</xdr:colOff>
      <xdr:row>14</xdr:row>
      <xdr:rowOff>123825</xdr:rowOff>
    </xdr:to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52AD921E-C95D-4456-B014-E3819048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667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123825</xdr:colOff>
      <xdr:row>13</xdr:row>
      <xdr:rowOff>123825</xdr:rowOff>
    </xdr:to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1D87445C-1420-463C-986B-4E92902A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476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12</xdr:row>
      <xdr:rowOff>9525</xdr:rowOff>
    </xdr:from>
    <xdr:to>
      <xdr:col>17</xdr:col>
      <xdr:colOff>123825</xdr:colOff>
      <xdr:row>12</xdr:row>
      <xdr:rowOff>133350</xdr:rowOff>
    </xdr:to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C5D26D14-0873-452D-8A05-9641AEC0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295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123825</xdr:colOff>
      <xdr:row>11</xdr:row>
      <xdr:rowOff>123825</xdr:rowOff>
    </xdr:to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28AEA9C6-29E6-411E-8D29-4E39DAE8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123825</xdr:colOff>
      <xdr:row>10</xdr:row>
      <xdr:rowOff>123825</xdr:rowOff>
    </xdr:to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ABC7A0AA-5303-47A0-86A2-F7DCB3D3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90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123825</xdr:colOff>
      <xdr:row>9</xdr:row>
      <xdr:rowOff>123825</xdr:rowOff>
    </xdr:to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71A3C676-7498-4FF5-A4B2-CDF2C026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123825</xdr:colOff>
      <xdr:row>8</xdr:row>
      <xdr:rowOff>123825</xdr:rowOff>
    </xdr:to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A1F9E7D0-D4CB-47E2-AF39-416816A2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123825</xdr:colOff>
      <xdr:row>7</xdr:row>
      <xdr:rowOff>123825</xdr:rowOff>
    </xdr:to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1ECA5969-3450-4495-92BA-CD17B9D5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19050</xdr:colOff>
      <xdr:row>19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5C84C5-D476-453E-A506-79653BA8A7C7}"/>
            </a:ext>
          </a:extLst>
        </xdr:cNvPr>
        <xdr:cNvSpPr txBox="1"/>
      </xdr:nvSpPr>
      <xdr:spPr>
        <a:xfrm>
          <a:off x="0" y="9525"/>
          <a:ext cx="4895850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Indikaator 3c. PÄEVAKIRURGIA OSAKAAL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: TONSILLEKTOOMIA JA/VÕI ADENOIDEKTOOMIA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Päevakirurgias teostatud tonsillektoomia ja/või adenoidektoomia operatsioonide osakaal kõigist tonsillektoomia ja/või adenoidektoomia operatsioonidest. </a:t>
          </a:r>
        </a:p>
        <a:p>
          <a:pPr>
            <a:lnSpc>
              <a:spcPts val="1200"/>
            </a:lnSpc>
          </a:pP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Andmete kirjeldus</a:t>
          </a: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arve algus 01.01.-31.12.2017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ambulatoorne, päevaravi ja statsionaarne ravi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ei sisalda raviarveid, millel on märgitud vältimatu arstiabi osutamise tunnus.</a:t>
          </a:r>
        </a:p>
        <a:p>
          <a:pPr eaLnBrk="1" fontAlgn="auto" latinLnBrk="0" hangingPunct="1">
            <a:lnSpc>
              <a:spcPts val="1200"/>
            </a:lnSpc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kindlustatud isikute  raviarveid.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Patsiendi vanus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≥18 aastat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vähemalt üks NCSP EMB alapeatüki koodidest.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b="0" i="0" u="sng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"Aruandesse 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vastavate NCSP koodiga märgitud operatsioonide kordade arv ravitüüpide ja haiglate kaupa.</a:t>
          </a:r>
        </a:p>
        <a:p>
          <a:endParaRPr lang="et-EE" sz="1100" i="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liis.pold\Downloads\P&#228;evakirurgia%20osakaal%20tonsillektoomia%20jav&#245;i%20adenoidektoom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b_p&#228;evakirurgia_osakaal_kolets&#252;stektoo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</sheetNames>
    <sheetDataSet>
      <sheetData sheetId="0" refreshError="1"/>
      <sheetData sheetId="1">
        <row r="5">
          <cell r="E5">
            <v>0.58888888888889002</v>
          </cell>
        </row>
        <row r="6">
          <cell r="E6">
            <v>0</v>
          </cell>
        </row>
        <row r="7">
          <cell r="E7">
            <v>2.622950819672E-2</v>
          </cell>
        </row>
        <row r="8">
          <cell r="E8">
            <v>0.32934131736527</v>
          </cell>
        </row>
        <row r="9">
          <cell r="E9">
            <v>7.3979591836730002E-2</v>
          </cell>
        </row>
        <row r="10">
          <cell r="E10">
            <v>0.35593220338983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9.6994535519129996E-2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1</v>
          </cell>
        </row>
        <row r="18">
          <cell r="E18">
            <v>0.92028985507245997</v>
          </cell>
        </row>
        <row r="19">
          <cell r="E19">
            <v>0</v>
          </cell>
        </row>
        <row r="20">
          <cell r="E20">
            <v>2.5641025641030001E-2</v>
          </cell>
        </row>
        <row r="21">
          <cell r="E21">
            <v>1</v>
          </cell>
        </row>
        <row r="22">
          <cell r="E22">
            <v>0.10062893081761</v>
          </cell>
        </row>
        <row r="23">
          <cell r="E23">
            <v>0.9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0.66440217391304002</v>
          </cell>
        </row>
        <row r="27">
          <cell r="E27">
            <v>0.36516853932583998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24"/>
  <sheetViews>
    <sheetView workbookViewId="0">
      <selection activeCell="M26" sqref="M26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tabSelected="1" zoomScaleNormal="100" workbookViewId="0">
      <selection activeCell="B24" sqref="B24:B25"/>
    </sheetView>
  </sheetViews>
  <sheetFormatPr defaultRowHeight="15" x14ac:dyDescent="0.25"/>
  <cols>
    <col min="1" max="1" width="13" customWidth="1"/>
    <col min="2" max="2" width="26" bestFit="1" customWidth="1"/>
    <col min="3" max="3" width="19.140625" customWidth="1"/>
    <col min="4" max="4" width="20.42578125" customWidth="1"/>
    <col min="5" max="5" width="18.7109375" customWidth="1"/>
    <col min="6" max="6" width="13.5703125" customWidth="1"/>
    <col min="7" max="7" width="14.28515625" customWidth="1"/>
    <col min="8" max="8" width="14.42578125" customWidth="1"/>
    <col min="9" max="9" width="10.85546875" customWidth="1"/>
    <col min="10" max="10" width="14.85546875" customWidth="1"/>
    <col min="11" max="11" width="12.85546875" customWidth="1"/>
    <col min="22" max="22" width="11.5703125" customWidth="1"/>
    <col min="251" max="251" width="19.85546875" bestFit="1" customWidth="1"/>
    <col min="253" max="253" width="17.42578125" customWidth="1"/>
    <col min="254" max="255" width="9.85546875" customWidth="1"/>
    <col min="507" max="507" width="19.85546875" bestFit="1" customWidth="1"/>
    <col min="509" max="509" width="17.42578125" customWidth="1"/>
    <col min="510" max="511" width="9.85546875" customWidth="1"/>
    <col min="763" max="763" width="19.85546875" bestFit="1" customWidth="1"/>
    <col min="765" max="765" width="17.42578125" customWidth="1"/>
    <col min="766" max="767" width="9.85546875" customWidth="1"/>
    <col min="1019" max="1019" width="19.85546875" bestFit="1" customWidth="1"/>
    <col min="1021" max="1021" width="17.42578125" customWidth="1"/>
    <col min="1022" max="1023" width="9.85546875" customWidth="1"/>
    <col min="1275" max="1275" width="19.85546875" bestFit="1" customWidth="1"/>
    <col min="1277" max="1277" width="17.42578125" customWidth="1"/>
    <col min="1278" max="1279" width="9.85546875" customWidth="1"/>
    <col min="1531" max="1531" width="19.85546875" bestFit="1" customWidth="1"/>
    <col min="1533" max="1533" width="17.42578125" customWidth="1"/>
    <col min="1534" max="1535" width="9.85546875" customWidth="1"/>
    <col min="1787" max="1787" width="19.85546875" bestFit="1" customWidth="1"/>
    <col min="1789" max="1789" width="17.42578125" customWidth="1"/>
    <col min="1790" max="1791" width="9.85546875" customWidth="1"/>
    <col min="2043" max="2043" width="19.85546875" bestFit="1" customWidth="1"/>
    <col min="2045" max="2045" width="17.42578125" customWidth="1"/>
    <col min="2046" max="2047" width="9.85546875" customWidth="1"/>
    <col min="2299" max="2299" width="19.85546875" bestFit="1" customWidth="1"/>
    <col min="2301" max="2301" width="17.42578125" customWidth="1"/>
    <col min="2302" max="2303" width="9.85546875" customWidth="1"/>
    <col min="2555" max="2555" width="19.85546875" bestFit="1" customWidth="1"/>
    <col min="2557" max="2557" width="17.42578125" customWidth="1"/>
    <col min="2558" max="2559" width="9.85546875" customWidth="1"/>
    <col min="2811" max="2811" width="19.85546875" bestFit="1" customWidth="1"/>
    <col min="2813" max="2813" width="17.42578125" customWidth="1"/>
    <col min="2814" max="2815" width="9.85546875" customWidth="1"/>
    <col min="3067" max="3067" width="19.85546875" bestFit="1" customWidth="1"/>
    <col min="3069" max="3069" width="17.42578125" customWidth="1"/>
    <col min="3070" max="3071" width="9.85546875" customWidth="1"/>
    <col min="3323" max="3323" width="19.85546875" bestFit="1" customWidth="1"/>
    <col min="3325" max="3325" width="17.42578125" customWidth="1"/>
    <col min="3326" max="3327" width="9.85546875" customWidth="1"/>
    <col min="3579" max="3579" width="19.85546875" bestFit="1" customWidth="1"/>
    <col min="3581" max="3581" width="17.42578125" customWidth="1"/>
    <col min="3582" max="3583" width="9.85546875" customWidth="1"/>
    <col min="3835" max="3835" width="19.85546875" bestFit="1" customWidth="1"/>
    <col min="3837" max="3837" width="17.42578125" customWidth="1"/>
    <col min="3838" max="3839" width="9.85546875" customWidth="1"/>
    <col min="4091" max="4091" width="19.85546875" bestFit="1" customWidth="1"/>
    <col min="4093" max="4093" width="17.42578125" customWidth="1"/>
    <col min="4094" max="4095" width="9.85546875" customWidth="1"/>
    <col min="4347" max="4347" width="19.85546875" bestFit="1" customWidth="1"/>
    <col min="4349" max="4349" width="17.42578125" customWidth="1"/>
    <col min="4350" max="4351" width="9.85546875" customWidth="1"/>
    <col min="4603" max="4603" width="19.85546875" bestFit="1" customWidth="1"/>
    <col min="4605" max="4605" width="17.42578125" customWidth="1"/>
    <col min="4606" max="4607" width="9.85546875" customWidth="1"/>
    <col min="4859" max="4859" width="19.85546875" bestFit="1" customWidth="1"/>
    <col min="4861" max="4861" width="17.42578125" customWidth="1"/>
    <col min="4862" max="4863" width="9.85546875" customWidth="1"/>
    <col min="5115" max="5115" width="19.85546875" bestFit="1" customWidth="1"/>
    <col min="5117" max="5117" width="17.42578125" customWidth="1"/>
    <col min="5118" max="5119" width="9.85546875" customWidth="1"/>
    <col min="5371" max="5371" width="19.85546875" bestFit="1" customWidth="1"/>
    <col min="5373" max="5373" width="17.42578125" customWidth="1"/>
    <col min="5374" max="5375" width="9.85546875" customWidth="1"/>
    <col min="5627" max="5627" width="19.85546875" bestFit="1" customWidth="1"/>
    <col min="5629" max="5629" width="17.42578125" customWidth="1"/>
    <col min="5630" max="5631" width="9.85546875" customWidth="1"/>
    <col min="5883" max="5883" width="19.85546875" bestFit="1" customWidth="1"/>
    <col min="5885" max="5885" width="17.42578125" customWidth="1"/>
    <col min="5886" max="5887" width="9.85546875" customWidth="1"/>
    <col min="6139" max="6139" width="19.85546875" bestFit="1" customWidth="1"/>
    <col min="6141" max="6141" width="17.42578125" customWidth="1"/>
    <col min="6142" max="6143" width="9.85546875" customWidth="1"/>
    <col min="6395" max="6395" width="19.85546875" bestFit="1" customWidth="1"/>
    <col min="6397" max="6397" width="17.42578125" customWidth="1"/>
    <col min="6398" max="6399" width="9.85546875" customWidth="1"/>
    <col min="6651" max="6651" width="19.85546875" bestFit="1" customWidth="1"/>
    <col min="6653" max="6653" width="17.42578125" customWidth="1"/>
    <col min="6654" max="6655" width="9.85546875" customWidth="1"/>
    <col min="6907" max="6907" width="19.85546875" bestFit="1" customWidth="1"/>
    <col min="6909" max="6909" width="17.42578125" customWidth="1"/>
    <col min="6910" max="6911" width="9.85546875" customWidth="1"/>
    <col min="7163" max="7163" width="19.85546875" bestFit="1" customWidth="1"/>
    <col min="7165" max="7165" width="17.42578125" customWidth="1"/>
    <col min="7166" max="7167" width="9.85546875" customWidth="1"/>
    <col min="7419" max="7419" width="19.85546875" bestFit="1" customWidth="1"/>
    <col min="7421" max="7421" width="17.42578125" customWidth="1"/>
    <col min="7422" max="7423" width="9.85546875" customWidth="1"/>
    <col min="7675" max="7675" width="19.85546875" bestFit="1" customWidth="1"/>
    <col min="7677" max="7677" width="17.42578125" customWidth="1"/>
    <col min="7678" max="7679" width="9.85546875" customWidth="1"/>
    <col min="7931" max="7931" width="19.85546875" bestFit="1" customWidth="1"/>
    <col min="7933" max="7933" width="17.42578125" customWidth="1"/>
    <col min="7934" max="7935" width="9.85546875" customWidth="1"/>
    <col min="8187" max="8187" width="19.85546875" bestFit="1" customWidth="1"/>
    <col min="8189" max="8189" width="17.42578125" customWidth="1"/>
    <col min="8190" max="8191" width="9.85546875" customWidth="1"/>
    <col min="8443" max="8443" width="19.85546875" bestFit="1" customWidth="1"/>
    <col min="8445" max="8445" width="17.42578125" customWidth="1"/>
    <col min="8446" max="8447" width="9.85546875" customWidth="1"/>
    <col min="8699" max="8699" width="19.85546875" bestFit="1" customWidth="1"/>
    <col min="8701" max="8701" width="17.42578125" customWidth="1"/>
    <col min="8702" max="8703" width="9.85546875" customWidth="1"/>
    <col min="8955" max="8955" width="19.85546875" bestFit="1" customWidth="1"/>
    <col min="8957" max="8957" width="17.42578125" customWidth="1"/>
    <col min="8958" max="8959" width="9.85546875" customWidth="1"/>
    <col min="9211" max="9211" width="19.85546875" bestFit="1" customWidth="1"/>
    <col min="9213" max="9213" width="17.42578125" customWidth="1"/>
    <col min="9214" max="9215" width="9.85546875" customWidth="1"/>
    <col min="9467" max="9467" width="19.85546875" bestFit="1" customWidth="1"/>
    <col min="9469" max="9469" width="17.42578125" customWidth="1"/>
    <col min="9470" max="9471" width="9.85546875" customWidth="1"/>
    <col min="9723" max="9723" width="19.85546875" bestFit="1" customWidth="1"/>
    <col min="9725" max="9725" width="17.42578125" customWidth="1"/>
    <col min="9726" max="9727" width="9.85546875" customWidth="1"/>
    <col min="9979" max="9979" width="19.85546875" bestFit="1" customWidth="1"/>
    <col min="9981" max="9981" width="17.42578125" customWidth="1"/>
    <col min="9982" max="9983" width="9.85546875" customWidth="1"/>
    <col min="10235" max="10235" width="19.85546875" bestFit="1" customWidth="1"/>
    <col min="10237" max="10237" width="17.42578125" customWidth="1"/>
    <col min="10238" max="10239" width="9.85546875" customWidth="1"/>
    <col min="10491" max="10491" width="19.85546875" bestFit="1" customWidth="1"/>
    <col min="10493" max="10493" width="17.42578125" customWidth="1"/>
    <col min="10494" max="10495" width="9.85546875" customWidth="1"/>
    <col min="10747" max="10747" width="19.85546875" bestFit="1" customWidth="1"/>
    <col min="10749" max="10749" width="17.42578125" customWidth="1"/>
    <col min="10750" max="10751" width="9.85546875" customWidth="1"/>
    <col min="11003" max="11003" width="19.85546875" bestFit="1" customWidth="1"/>
    <col min="11005" max="11005" width="17.42578125" customWidth="1"/>
    <col min="11006" max="11007" width="9.85546875" customWidth="1"/>
    <col min="11259" max="11259" width="19.85546875" bestFit="1" customWidth="1"/>
    <col min="11261" max="11261" width="17.42578125" customWidth="1"/>
    <col min="11262" max="11263" width="9.85546875" customWidth="1"/>
    <col min="11515" max="11515" width="19.85546875" bestFit="1" customWidth="1"/>
    <col min="11517" max="11517" width="17.42578125" customWidth="1"/>
    <col min="11518" max="11519" width="9.85546875" customWidth="1"/>
    <col min="11771" max="11771" width="19.85546875" bestFit="1" customWidth="1"/>
    <col min="11773" max="11773" width="17.42578125" customWidth="1"/>
    <col min="11774" max="11775" width="9.85546875" customWidth="1"/>
    <col min="12027" max="12027" width="19.85546875" bestFit="1" customWidth="1"/>
    <col min="12029" max="12029" width="17.42578125" customWidth="1"/>
    <col min="12030" max="12031" width="9.85546875" customWidth="1"/>
    <col min="12283" max="12283" width="19.85546875" bestFit="1" customWidth="1"/>
    <col min="12285" max="12285" width="17.42578125" customWidth="1"/>
    <col min="12286" max="12287" width="9.85546875" customWidth="1"/>
    <col min="12539" max="12539" width="19.85546875" bestFit="1" customWidth="1"/>
    <col min="12541" max="12541" width="17.42578125" customWidth="1"/>
    <col min="12542" max="12543" width="9.85546875" customWidth="1"/>
    <col min="12795" max="12795" width="19.85546875" bestFit="1" customWidth="1"/>
    <col min="12797" max="12797" width="17.42578125" customWidth="1"/>
    <col min="12798" max="12799" width="9.85546875" customWidth="1"/>
    <col min="13051" max="13051" width="19.85546875" bestFit="1" customWidth="1"/>
    <col min="13053" max="13053" width="17.42578125" customWidth="1"/>
    <col min="13054" max="13055" width="9.85546875" customWidth="1"/>
    <col min="13307" max="13307" width="19.85546875" bestFit="1" customWidth="1"/>
    <col min="13309" max="13309" width="17.42578125" customWidth="1"/>
    <col min="13310" max="13311" width="9.85546875" customWidth="1"/>
    <col min="13563" max="13563" width="19.85546875" bestFit="1" customWidth="1"/>
    <col min="13565" max="13565" width="17.42578125" customWidth="1"/>
    <col min="13566" max="13567" width="9.85546875" customWidth="1"/>
    <col min="13819" max="13819" width="19.85546875" bestFit="1" customWidth="1"/>
    <col min="13821" max="13821" width="17.42578125" customWidth="1"/>
    <col min="13822" max="13823" width="9.85546875" customWidth="1"/>
    <col min="14075" max="14075" width="19.85546875" bestFit="1" customWidth="1"/>
    <col min="14077" max="14077" width="17.42578125" customWidth="1"/>
    <col min="14078" max="14079" width="9.85546875" customWidth="1"/>
    <col min="14331" max="14331" width="19.85546875" bestFit="1" customWidth="1"/>
    <col min="14333" max="14333" width="17.42578125" customWidth="1"/>
    <col min="14334" max="14335" width="9.85546875" customWidth="1"/>
    <col min="14587" max="14587" width="19.85546875" bestFit="1" customWidth="1"/>
    <col min="14589" max="14589" width="17.42578125" customWidth="1"/>
    <col min="14590" max="14591" width="9.85546875" customWidth="1"/>
    <col min="14843" max="14843" width="19.85546875" bestFit="1" customWidth="1"/>
    <col min="14845" max="14845" width="17.42578125" customWidth="1"/>
    <col min="14846" max="14847" width="9.85546875" customWidth="1"/>
    <col min="15099" max="15099" width="19.85546875" bestFit="1" customWidth="1"/>
    <col min="15101" max="15101" width="17.42578125" customWidth="1"/>
    <col min="15102" max="15103" width="9.85546875" customWidth="1"/>
    <col min="15355" max="15355" width="19.85546875" bestFit="1" customWidth="1"/>
    <col min="15357" max="15357" width="17.42578125" customWidth="1"/>
    <col min="15358" max="15359" width="9.85546875" customWidth="1"/>
    <col min="15611" max="15611" width="19.85546875" bestFit="1" customWidth="1"/>
    <col min="15613" max="15613" width="17.42578125" customWidth="1"/>
    <col min="15614" max="15615" width="9.85546875" customWidth="1"/>
    <col min="15867" max="15867" width="19.85546875" bestFit="1" customWidth="1"/>
    <col min="15869" max="15869" width="17.42578125" customWidth="1"/>
    <col min="15870" max="15871" width="9.85546875" customWidth="1"/>
    <col min="16123" max="16123" width="19.85546875" bestFit="1" customWidth="1"/>
    <col min="16125" max="16125" width="17.42578125" customWidth="1"/>
    <col min="16126" max="16127" width="9.85546875" customWidth="1"/>
  </cols>
  <sheetData>
    <row r="1" spans="1:14" x14ac:dyDescent="0.25">
      <c r="A1" s="3" t="s">
        <v>0</v>
      </c>
    </row>
    <row r="2" spans="1:14" x14ac:dyDescent="0.25">
      <c r="A2" s="4" t="s">
        <v>82</v>
      </c>
    </row>
    <row r="3" spans="1:14" x14ac:dyDescent="0.25">
      <c r="A3" s="5"/>
    </row>
    <row r="4" spans="1:14" ht="89.25" x14ac:dyDescent="0.25">
      <c r="A4" s="36" t="s">
        <v>46</v>
      </c>
      <c r="B4" s="36" t="s">
        <v>67</v>
      </c>
      <c r="C4" s="7" t="s">
        <v>90</v>
      </c>
      <c r="D4" s="7" t="s">
        <v>91</v>
      </c>
      <c r="E4" s="7" t="s">
        <v>92</v>
      </c>
      <c r="F4" s="8" t="s">
        <v>1</v>
      </c>
      <c r="G4" s="43"/>
      <c r="H4" s="46" t="s">
        <v>2</v>
      </c>
      <c r="I4" s="46" t="s">
        <v>3</v>
      </c>
      <c r="J4" s="46" t="s">
        <v>4</v>
      </c>
      <c r="K4" s="46" t="s">
        <v>5</v>
      </c>
      <c r="L4" s="43"/>
      <c r="M4" s="43"/>
      <c r="N4" s="43"/>
    </row>
    <row r="5" spans="1:14" x14ac:dyDescent="0.25">
      <c r="A5" s="71" t="s">
        <v>47</v>
      </c>
      <c r="B5" s="37" t="s">
        <v>48</v>
      </c>
      <c r="C5" s="39">
        <v>497</v>
      </c>
      <c r="D5" s="39">
        <v>346</v>
      </c>
      <c r="E5" s="54">
        <v>0.69617706237425003</v>
      </c>
      <c r="F5" s="11" t="str">
        <f>ROUND(H5*100,0)&amp;-ROUND(I5*100,0)&amp;"%"</f>
        <v>65-73%</v>
      </c>
      <c r="G5" s="12">
        <f t="shared" ref="G5:G27" si="0">$E$28</f>
        <v>0.50155991925123999</v>
      </c>
      <c r="H5" s="47">
        <v>0.65436635649089303</v>
      </c>
      <c r="I5" s="47">
        <v>0.73497842047747863</v>
      </c>
      <c r="J5" s="47">
        <f t="shared" ref="J5:J28" si="1">E5-H5</f>
        <v>4.1810705883357002E-2</v>
      </c>
      <c r="K5" s="47">
        <f t="shared" ref="K5:K28" si="2">I5-E5</f>
        <v>3.88013581032286E-2</v>
      </c>
      <c r="L5" s="43"/>
      <c r="M5" s="43"/>
      <c r="N5" s="43"/>
    </row>
    <row r="6" spans="1:14" x14ac:dyDescent="0.25">
      <c r="A6" s="72"/>
      <c r="B6" s="38" t="s">
        <v>49</v>
      </c>
      <c r="C6" s="39">
        <v>768</v>
      </c>
      <c r="D6" s="39">
        <v>59</v>
      </c>
      <c r="E6" s="54">
        <v>7.6822916666670002E-2</v>
      </c>
      <c r="F6" s="11" t="str">
        <f>ROUND(H6*100,0)&amp;-ROUND(I6*100,0)&amp;"%"</f>
        <v>6-10%</v>
      </c>
      <c r="G6" s="12">
        <f t="shared" si="0"/>
        <v>0.50155991925123999</v>
      </c>
      <c r="H6" s="47">
        <v>6.0023788924815344E-2</v>
      </c>
      <c r="I6" s="47">
        <v>9.7834336309479242E-2</v>
      </c>
      <c r="J6" s="47">
        <f t="shared" si="1"/>
        <v>1.6799127741854658E-2</v>
      </c>
      <c r="K6" s="47">
        <f t="shared" si="2"/>
        <v>2.101141964280924E-2</v>
      </c>
      <c r="L6" s="43"/>
      <c r="M6" s="43"/>
      <c r="N6" s="43"/>
    </row>
    <row r="7" spans="1:14" x14ac:dyDescent="0.25">
      <c r="A7" s="72"/>
      <c r="B7" s="38" t="s">
        <v>50</v>
      </c>
      <c r="C7" s="39">
        <v>942</v>
      </c>
      <c r="D7" s="39">
        <v>461</v>
      </c>
      <c r="E7" s="54">
        <v>0.48938428874735002</v>
      </c>
      <c r="F7" s="11" t="str">
        <f t="shared" ref="F7:F28" si="3">ROUND(H7*100,0)&amp;-ROUND(I7*100,0)&amp;"%"</f>
        <v>46-52%</v>
      </c>
      <c r="G7" s="12">
        <f t="shared" si="0"/>
        <v>0.50155991925123999</v>
      </c>
      <c r="H7" s="47">
        <v>0.45756998833378931</v>
      </c>
      <c r="I7" s="47">
        <v>0.52128481852232278</v>
      </c>
      <c r="J7" s="47">
        <f t="shared" si="1"/>
        <v>3.1814300413560703E-2</v>
      </c>
      <c r="K7" s="47">
        <f t="shared" si="2"/>
        <v>3.1900529774972763E-2</v>
      </c>
      <c r="L7" s="43"/>
      <c r="M7" s="43"/>
      <c r="N7" s="43"/>
    </row>
    <row r="8" spans="1:14" x14ac:dyDescent="0.25">
      <c r="A8" s="73"/>
      <c r="B8" s="22" t="s">
        <v>9</v>
      </c>
      <c r="C8" s="41">
        <f>SUM(C5:C7)</f>
        <v>2207</v>
      </c>
      <c r="D8" s="41">
        <f>SUM(D5:D7)</f>
        <v>866</v>
      </c>
      <c r="E8" s="55">
        <v>0.39238785681921001</v>
      </c>
      <c r="F8" s="15" t="str">
        <f t="shared" si="3"/>
        <v>37-41%</v>
      </c>
      <c r="G8" s="12">
        <f t="shared" si="0"/>
        <v>0.50155991925123999</v>
      </c>
      <c r="H8" s="47">
        <v>0.37222046471499853</v>
      </c>
      <c r="I8" s="47">
        <v>0.41292921145895206</v>
      </c>
      <c r="J8" s="47">
        <f t="shared" si="1"/>
        <v>2.0167392104211479E-2</v>
      </c>
      <c r="K8" s="47">
        <f t="shared" si="2"/>
        <v>2.0541354639742049E-2</v>
      </c>
      <c r="L8" s="43"/>
      <c r="M8" s="43"/>
      <c r="N8" s="43"/>
    </row>
    <row r="9" spans="1:14" x14ac:dyDescent="0.25">
      <c r="A9" s="71" t="s">
        <v>68</v>
      </c>
      <c r="B9" s="38" t="s">
        <v>51</v>
      </c>
      <c r="C9" s="39">
        <v>512</v>
      </c>
      <c r="D9" s="39">
        <v>101</v>
      </c>
      <c r="E9" s="54">
        <v>0.197265625</v>
      </c>
      <c r="F9" s="11" t="str">
        <f t="shared" si="3"/>
        <v>17-23%</v>
      </c>
      <c r="G9" s="12">
        <f t="shared" si="0"/>
        <v>0.50155991925123999</v>
      </c>
      <c r="H9" s="47">
        <v>0.16510611335530162</v>
      </c>
      <c r="I9" s="47">
        <v>0.23393402953099585</v>
      </c>
      <c r="J9" s="47">
        <f t="shared" si="1"/>
        <v>3.215951164469838E-2</v>
      </c>
      <c r="K9" s="47">
        <f t="shared" si="2"/>
        <v>3.6668404530995846E-2</v>
      </c>
      <c r="L9" s="43"/>
      <c r="M9" s="43"/>
      <c r="N9" s="43"/>
    </row>
    <row r="10" spans="1:14" x14ac:dyDescent="0.25">
      <c r="A10" s="72"/>
      <c r="B10" s="38" t="s">
        <v>52</v>
      </c>
      <c r="C10" s="39">
        <v>231</v>
      </c>
      <c r="D10" s="39">
        <v>167</v>
      </c>
      <c r="E10" s="54">
        <v>0.72294372294372</v>
      </c>
      <c r="F10" s="11" t="str">
        <f t="shared" si="3"/>
        <v>66-78%</v>
      </c>
      <c r="G10" s="12">
        <f t="shared" si="0"/>
        <v>0.50155991925123999</v>
      </c>
      <c r="H10" s="47">
        <v>0.66194131014614166</v>
      </c>
      <c r="I10" s="47">
        <v>0.77665248571724033</v>
      </c>
      <c r="J10" s="47">
        <f t="shared" si="1"/>
        <v>6.1002412797578343E-2</v>
      </c>
      <c r="K10" s="47">
        <f t="shared" si="2"/>
        <v>5.3708762773520324E-2</v>
      </c>
      <c r="L10" s="43"/>
      <c r="M10" s="43"/>
      <c r="N10" s="43"/>
    </row>
    <row r="11" spans="1:14" x14ac:dyDescent="0.25">
      <c r="A11" s="72"/>
      <c r="B11" s="38" t="s">
        <v>53</v>
      </c>
      <c r="C11" s="39">
        <v>8</v>
      </c>
      <c r="D11" s="39">
        <v>8</v>
      </c>
      <c r="E11" s="54">
        <v>1</v>
      </c>
      <c r="F11" s="11" t="str">
        <f t="shared" si="3"/>
        <v>68-100%</v>
      </c>
      <c r="G11" s="12">
        <f t="shared" si="0"/>
        <v>0.50155991925123999</v>
      </c>
      <c r="H11" s="47">
        <v>0.6755933262213184</v>
      </c>
      <c r="I11" s="47">
        <v>0.99999999999155509</v>
      </c>
      <c r="J11" s="47">
        <f t="shared" si="1"/>
        <v>0.3244066737786816</v>
      </c>
      <c r="K11" s="47">
        <f t="shared" si="2"/>
        <v>-8.4449114368112532E-12</v>
      </c>
      <c r="L11" s="43"/>
      <c r="M11" s="43"/>
      <c r="N11" s="43"/>
    </row>
    <row r="12" spans="1:14" x14ac:dyDescent="0.25">
      <c r="A12" s="72"/>
      <c r="B12" s="38" t="s">
        <v>54</v>
      </c>
      <c r="C12" s="39">
        <v>711</v>
      </c>
      <c r="D12" s="39">
        <v>288</v>
      </c>
      <c r="E12" s="54">
        <v>0.40506329113924</v>
      </c>
      <c r="F12" s="11" t="str">
        <f t="shared" si="3"/>
        <v>37-44%</v>
      </c>
      <c r="G12" s="12">
        <f t="shared" si="0"/>
        <v>0.50155991925123999</v>
      </c>
      <c r="H12" s="47">
        <v>0.3695833857792572</v>
      </c>
      <c r="I12" s="47">
        <v>0.44156354577623225</v>
      </c>
      <c r="J12" s="47">
        <f t="shared" si="1"/>
        <v>3.54799053599828E-2</v>
      </c>
      <c r="K12" s="47">
        <f t="shared" si="2"/>
        <v>3.6500254636992246E-2</v>
      </c>
      <c r="L12" s="43"/>
      <c r="M12" s="43"/>
      <c r="N12" s="43"/>
    </row>
    <row r="13" spans="1:14" x14ac:dyDescent="0.25">
      <c r="A13" s="73"/>
      <c r="B13" s="22" t="s">
        <v>14</v>
      </c>
      <c r="C13" s="41">
        <f>SUM(C9:C12)</f>
        <v>1462</v>
      </c>
      <c r="D13" s="41">
        <f>SUM(D9:D12)</f>
        <v>564</v>
      </c>
      <c r="E13" s="55">
        <v>0.38577291381668999</v>
      </c>
      <c r="F13" s="15" t="str">
        <f t="shared" si="3"/>
        <v>36-41%</v>
      </c>
      <c r="G13" s="12">
        <f t="shared" si="0"/>
        <v>0.50155991925123999</v>
      </c>
      <c r="H13" s="47">
        <v>0.36115126617350235</v>
      </c>
      <c r="I13" s="47">
        <v>0.41099325767731282</v>
      </c>
      <c r="J13" s="47">
        <f t="shared" si="1"/>
        <v>2.4621647643187639E-2</v>
      </c>
      <c r="K13" s="47">
        <f t="shared" si="2"/>
        <v>2.5220343860622829E-2</v>
      </c>
      <c r="L13" s="43"/>
      <c r="M13" s="43"/>
      <c r="N13" s="43"/>
    </row>
    <row r="14" spans="1:14" x14ac:dyDescent="0.25">
      <c r="A14" s="74" t="s">
        <v>55</v>
      </c>
      <c r="B14" s="38" t="s">
        <v>70</v>
      </c>
      <c r="C14" s="10">
        <v>0</v>
      </c>
      <c r="D14" s="10">
        <v>0</v>
      </c>
      <c r="E14" s="56" t="s">
        <v>88</v>
      </c>
      <c r="F14" s="53" t="s">
        <v>88</v>
      </c>
      <c r="G14" s="12">
        <f t="shared" si="0"/>
        <v>0.50155991925123999</v>
      </c>
      <c r="H14" s="47" t="e">
        <v>#DIV/0!</v>
      </c>
      <c r="I14" s="47" t="e">
        <v>#DIV/0!</v>
      </c>
      <c r="J14" s="47" t="e">
        <f t="shared" si="1"/>
        <v>#VALUE!</v>
      </c>
      <c r="K14" s="47" t="e">
        <f t="shared" si="2"/>
        <v>#DIV/0!</v>
      </c>
      <c r="L14" s="43"/>
      <c r="M14" s="43"/>
      <c r="N14" s="43"/>
    </row>
    <row r="15" spans="1:14" x14ac:dyDescent="0.25">
      <c r="A15" s="75"/>
      <c r="B15" s="38" t="s">
        <v>56</v>
      </c>
      <c r="C15" s="39">
        <v>190</v>
      </c>
      <c r="D15" s="39">
        <v>160</v>
      </c>
      <c r="E15" s="54">
        <v>0.84210526315789003</v>
      </c>
      <c r="F15" s="11" t="str">
        <f t="shared" si="3"/>
        <v>78-89%</v>
      </c>
      <c r="G15" s="12">
        <f t="shared" si="0"/>
        <v>0.50155991925123999</v>
      </c>
      <c r="H15" s="47">
        <v>0.78354751545486634</v>
      </c>
      <c r="I15" s="47">
        <v>0.88710370263644989</v>
      </c>
      <c r="J15" s="47">
        <f t="shared" si="1"/>
        <v>5.8557747703023688E-2</v>
      </c>
      <c r="K15" s="47">
        <f t="shared" si="2"/>
        <v>4.499843947855986E-2</v>
      </c>
      <c r="L15" s="43"/>
      <c r="M15" s="43"/>
      <c r="N15" s="43"/>
    </row>
    <row r="16" spans="1:14" x14ac:dyDescent="0.25">
      <c r="A16" s="75"/>
      <c r="B16" s="38" t="s">
        <v>57</v>
      </c>
      <c r="C16" s="39">
        <v>122</v>
      </c>
      <c r="D16" s="39">
        <v>51</v>
      </c>
      <c r="E16" s="54">
        <v>0.41803278688524997</v>
      </c>
      <c r="F16" s="11" t="str">
        <f t="shared" si="3"/>
        <v>33-51%</v>
      </c>
      <c r="G16" s="12">
        <f t="shared" si="0"/>
        <v>0.50155991925123999</v>
      </c>
      <c r="H16" s="47">
        <v>0.33432191859830568</v>
      </c>
      <c r="I16" s="47">
        <v>0.5067479269859021</v>
      </c>
      <c r="J16" s="47">
        <f t="shared" si="1"/>
        <v>8.3710868286944295E-2</v>
      </c>
      <c r="K16" s="47">
        <f t="shared" si="2"/>
        <v>8.8715140100652123E-2</v>
      </c>
      <c r="L16" s="43"/>
      <c r="M16" s="43"/>
      <c r="N16" s="43"/>
    </row>
    <row r="17" spans="1:14" x14ac:dyDescent="0.25">
      <c r="A17" s="75"/>
      <c r="B17" s="38" t="s">
        <v>58</v>
      </c>
      <c r="C17" s="39">
        <v>13</v>
      </c>
      <c r="D17" s="39">
        <v>12</v>
      </c>
      <c r="E17" s="54">
        <v>0.92307692307692002</v>
      </c>
      <c r="F17" s="11" t="str">
        <f t="shared" si="3"/>
        <v>67-99%</v>
      </c>
      <c r="G17" s="12">
        <f t="shared" si="0"/>
        <v>0.50155991925123999</v>
      </c>
      <c r="H17" s="47">
        <v>0.66686113578606399</v>
      </c>
      <c r="I17" s="47">
        <v>0.98628953948941933</v>
      </c>
      <c r="J17" s="47">
        <f t="shared" si="1"/>
        <v>0.25621578729085603</v>
      </c>
      <c r="K17" s="47">
        <f t="shared" si="2"/>
        <v>6.3212616412499312E-2</v>
      </c>
      <c r="L17" s="43"/>
      <c r="M17" s="43"/>
      <c r="N17" s="43"/>
    </row>
    <row r="18" spans="1:14" x14ac:dyDescent="0.25">
      <c r="A18" s="75"/>
      <c r="B18" s="38" t="s">
        <v>59</v>
      </c>
      <c r="C18" s="39">
        <v>251</v>
      </c>
      <c r="D18" s="39">
        <v>251</v>
      </c>
      <c r="E18" s="54">
        <v>1</v>
      </c>
      <c r="F18" s="11" t="str">
        <f t="shared" si="3"/>
        <v>98-100%</v>
      </c>
      <c r="G18" s="12">
        <f t="shared" si="0"/>
        <v>0.50155991925123999</v>
      </c>
      <c r="H18" s="47">
        <v>0.98492614406183887</v>
      </c>
      <c r="I18" s="47">
        <v>0.99999999999960765</v>
      </c>
      <c r="J18" s="47">
        <f t="shared" si="1"/>
        <v>1.5073855938161129E-2</v>
      </c>
      <c r="K18" s="47">
        <f t="shared" si="2"/>
        <v>-3.9235281690253032E-13</v>
      </c>
      <c r="L18" s="43"/>
      <c r="M18" s="43"/>
      <c r="N18" s="43"/>
    </row>
    <row r="19" spans="1:14" x14ac:dyDescent="0.25">
      <c r="A19" s="75"/>
      <c r="B19" s="38" t="s">
        <v>60</v>
      </c>
      <c r="C19" s="39">
        <v>9</v>
      </c>
      <c r="D19" s="39">
        <v>9</v>
      </c>
      <c r="E19" s="54">
        <v>1</v>
      </c>
      <c r="F19" s="11" t="str">
        <f t="shared" si="3"/>
        <v>70-100%</v>
      </c>
      <c r="G19" s="12">
        <f t="shared" si="0"/>
        <v>0.50155991925123999</v>
      </c>
      <c r="H19" s="47">
        <v>0.70085580401884173</v>
      </c>
      <c r="I19" s="47">
        <v>0.99999999999221267</v>
      </c>
      <c r="J19" s="47">
        <f t="shared" si="1"/>
        <v>0.29914419598115827</v>
      </c>
      <c r="K19" s="47">
        <f t="shared" si="2"/>
        <v>-7.787326339325773E-12</v>
      </c>
      <c r="L19" s="43"/>
      <c r="M19" s="43"/>
      <c r="N19" s="43"/>
    </row>
    <row r="20" spans="1:14" x14ac:dyDescent="0.25">
      <c r="A20" s="75"/>
      <c r="B20" s="38" t="s">
        <v>61</v>
      </c>
      <c r="C20" s="39">
        <v>156</v>
      </c>
      <c r="D20" s="39">
        <v>57</v>
      </c>
      <c r="E20" s="54">
        <v>0.36538461538462003</v>
      </c>
      <c r="F20" s="11" t="str">
        <f t="shared" si="3"/>
        <v>29-44%</v>
      </c>
      <c r="G20" s="12">
        <f t="shared" si="0"/>
        <v>0.50155991925123999</v>
      </c>
      <c r="H20" s="47">
        <v>0.29389919730090702</v>
      </c>
      <c r="I20" s="47">
        <v>0.44334041241080963</v>
      </c>
      <c r="J20" s="47">
        <f t="shared" si="1"/>
        <v>7.1485418083713004E-2</v>
      </c>
      <c r="K20" s="47">
        <f t="shared" si="2"/>
        <v>7.7955797026189599E-2</v>
      </c>
      <c r="L20" s="43"/>
      <c r="M20" s="43"/>
      <c r="N20" s="43"/>
    </row>
    <row r="21" spans="1:14" x14ac:dyDescent="0.25">
      <c r="A21" s="75"/>
      <c r="B21" s="38" t="s">
        <v>62</v>
      </c>
      <c r="C21" s="39">
        <v>155</v>
      </c>
      <c r="D21" s="39">
        <v>154</v>
      </c>
      <c r="E21" s="54">
        <v>0.99354838709676996</v>
      </c>
      <c r="F21" s="11" t="str">
        <f t="shared" si="3"/>
        <v>96-100%</v>
      </c>
      <c r="G21" s="12">
        <f t="shared" si="0"/>
        <v>0.50155991925123999</v>
      </c>
      <c r="H21" s="47">
        <v>0.96436447133811931</v>
      </c>
      <c r="I21" s="47">
        <v>0.99886021937076974</v>
      </c>
      <c r="J21" s="47">
        <f t="shared" si="1"/>
        <v>2.9183915758650647E-2</v>
      </c>
      <c r="K21" s="47">
        <f t="shared" si="2"/>
        <v>5.3118322739997836E-3</v>
      </c>
      <c r="L21" s="43"/>
      <c r="M21" s="43"/>
      <c r="N21" s="43"/>
    </row>
    <row r="22" spans="1:14" x14ac:dyDescent="0.25">
      <c r="A22" s="75"/>
      <c r="B22" s="38" t="s">
        <v>63</v>
      </c>
      <c r="C22" s="39">
        <v>420</v>
      </c>
      <c r="D22" s="39">
        <v>260</v>
      </c>
      <c r="E22" s="54">
        <v>0.61904761904761996</v>
      </c>
      <c r="F22" s="11" t="str">
        <f t="shared" si="3"/>
        <v>57-66%</v>
      </c>
      <c r="G22" s="12">
        <f t="shared" si="0"/>
        <v>0.50155991925123999</v>
      </c>
      <c r="H22" s="47">
        <v>0.5717240338197791</v>
      </c>
      <c r="I22" s="47">
        <v>0.66421325264406661</v>
      </c>
      <c r="J22" s="47">
        <f t="shared" si="1"/>
        <v>4.7323585227840859E-2</v>
      </c>
      <c r="K22" s="47">
        <f t="shared" si="2"/>
        <v>4.5165633596446653E-2</v>
      </c>
      <c r="L22" s="43"/>
      <c r="M22" s="43"/>
      <c r="N22" s="43"/>
    </row>
    <row r="23" spans="1:14" x14ac:dyDescent="0.25">
      <c r="A23" s="75"/>
      <c r="B23" s="38" t="s">
        <v>64</v>
      </c>
      <c r="C23" s="39">
        <v>113</v>
      </c>
      <c r="D23" s="39">
        <v>110</v>
      </c>
      <c r="E23" s="54">
        <v>0.97345132743363005</v>
      </c>
      <c r="F23" s="11" t="str">
        <f t="shared" si="3"/>
        <v>92-99%</v>
      </c>
      <c r="G23" s="12">
        <f t="shared" si="0"/>
        <v>0.50155991925123999</v>
      </c>
      <c r="H23" s="47">
        <v>0.92484044682592914</v>
      </c>
      <c r="I23" s="47">
        <v>0.99093050796289761</v>
      </c>
      <c r="J23" s="47">
        <f t="shared" si="1"/>
        <v>4.8610880607700913E-2</v>
      </c>
      <c r="K23" s="47">
        <f t="shared" si="2"/>
        <v>1.7479180529267557E-2</v>
      </c>
      <c r="L23" s="43"/>
      <c r="M23" s="43"/>
      <c r="N23" s="43"/>
    </row>
    <row r="24" spans="1:14" x14ac:dyDescent="0.25">
      <c r="A24" s="75"/>
      <c r="B24" s="38" t="s">
        <v>65</v>
      </c>
      <c r="C24" s="39">
        <v>203</v>
      </c>
      <c r="D24" s="39">
        <v>109</v>
      </c>
      <c r="E24" s="54">
        <v>0.53694581280788001</v>
      </c>
      <c r="F24" s="11" t="str">
        <f t="shared" si="3"/>
        <v>47-60%</v>
      </c>
      <c r="G24" s="12">
        <f t="shared" si="0"/>
        <v>0.50155991925123999</v>
      </c>
      <c r="H24" s="47">
        <v>0.46830304816850443</v>
      </c>
      <c r="I24" s="47">
        <v>0.60421626792112026</v>
      </c>
      <c r="J24" s="47">
        <f t="shared" si="1"/>
        <v>6.8642764639375575E-2</v>
      </c>
      <c r="K24" s="47">
        <f t="shared" si="2"/>
        <v>6.7270455113240257E-2</v>
      </c>
      <c r="L24" s="43"/>
      <c r="M24" s="43"/>
      <c r="N24" s="43"/>
    </row>
    <row r="25" spans="1:14" x14ac:dyDescent="0.25">
      <c r="A25" s="75"/>
      <c r="B25" s="38" t="s">
        <v>66</v>
      </c>
      <c r="C25" s="39">
        <v>148</v>
      </c>
      <c r="D25" s="39">
        <v>130</v>
      </c>
      <c r="E25" s="54">
        <v>0.87837837837837995</v>
      </c>
      <c r="F25" s="11" t="str">
        <f t="shared" si="3"/>
        <v>82-92%</v>
      </c>
      <c r="G25" s="12">
        <f t="shared" si="0"/>
        <v>0.50155991925123999</v>
      </c>
      <c r="H25" s="47">
        <v>0.81594437655703844</v>
      </c>
      <c r="I25" s="47">
        <v>0.92166715846375613</v>
      </c>
      <c r="J25" s="47">
        <f t="shared" si="1"/>
        <v>6.2434001821341512E-2</v>
      </c>
      <c r="K25" s="47">
        <f t="shared" si="2"/>
        <v>4.3288780085376177E-2</v>
      </c>
      <c r="L25" s="43"/>
      <c r="M25" s="43"/>
      <c r="N25" s="43"/>
    </row>
    <row r="26" spans="1:14" x14ac:dyDescent="0.25">
      <c r="A26" s="76"/>
      <c r="B26" s="22" t="s">
        <v>27</v>
      </c>
      <c r="C26" s="14">
        <f>SUM(C14:C25)</f>
        <v>1780</v>
      </c>
      <c r="D26" s="14">
        <f>SUM(D14:D25)</f>
        <v>1303</v>
      </c>
      <c r="E26" s="55">
        <v>0.73202247191011005</v>
      </c>
      <c r="F26" s="15" t="str">
        <f t="shared" si="3"/>
        <v>71-75%</v>
      </c>
      <c r="G26" s="12">
        <f t="shared" si="0"/>
        <v>0.50155991925123999</v>
      </c>
      <c r="H26" s="47">
        <v>0.71096349806438464</v>
      </c>
      <c r="I26" s="47">
        <v>0.75208214040745625</v>
      </c>
      <c r="J26" s="47">
        <f t="shared" si="1"/>
        <v>2.1058973845725415E-2</v>
      </c>
      <c r="K26" s="47">
        <f t="shared" si="2"/>
        <v>2.0059668497346195E-2</v>
      </c>
      <c r="L26" s="43"/>
      <c r="M26" s="43"/>
      <c r="N26" s="43"/>
    </row>
    <row r="27" spans="1:14" x14ac:dyDescent="0.25">
      <c r="A27" s="49" t="s">
        <v>79</v>
      </c>
      <c r="B27" s="38" t="s">
        <v>78</v>
      </c>
      <c r="C27" s="10">
        <v>0</v>
      </c>
      <c r="D27" s="10">
        <v>0</v>
      </c>
      <c r="E27" s="56" t="s">
        <v>88</v>
      </c>
      <c r="F27" s="53" t="s">
        <v>88</v>
      </c>
      <c r="G27" s="12">
        <f t="shared" si="0"/>
        <v>0.50155991925123999</v>
      </c>
      <c r="H27" s="47" t="e">
        <v>#DIV/0!</v>
      </c>
      <c r="I27" s="47" t="e">
        <v>#DIV/0!</v>
      </c>
      <c r="J27" s="47" t="e">
        <f>E27-H27</f>
        <v>#VALUE!</v>
      </c>
      <c r="K27" s="47" t="e">
        <f>I27-E27</f>
        <v>#DIV/0!</v>
      </c>
      <c r="L27" s="43"/>
      <c r="M27" s="43"/>
      <c r="N27" s="43"/>
    </row>
    <row r="28" spans="1:14" x14ac:dyDescent="0.25">
      <c r="A28" s="16" t="s">
        <v>28</v>
      </c>
      <c r="B28" s="13" t="s">
        <v>29</v>
      </c>
      <c r="C28" s="14">
        <f>SUM(C8,C13,C26)</f>
        <v>5449</v>
      </c>
      <c r="D28" s="14">
        <f>SUM(D8,D13,D26)</f>
        <v>2733</v>
      </c>
      <c r="E28" s="55">
        <v>0.50155991925123999</v>
      </c>
      <c r="F28" s="15" t="str">
        <f t="shared" si="3"/>
        <v>49-51%</v>
      </c>
      <c r="G28" s="43"/>
      <c r="H28" s="47">
        <v>0.48828781981056346</v>
      </c>
      <c r="I28" s="47">
        <v>0.51482982081351769</v>
      </c>
      <c r="J28" s="47">
        <f t="shared" si="1"/>
        <v>1.3272099440676532E-2</v>
      </c>
      <c r="K28" s="47">
        <f t="shared" si="2"/>
        <v>1.3269901562277697E-2</v>
      </c>
      <c r="L28" s="43"/>
      <c r="M28" s="43"/>
      <c r="N28" s="43"/>
    </row>
    <row r="29" spans="1:14" x14ac:dyDescent="0.25">
      <c r="A29" s="24" t="s">
        <v>69</v>
      </c>
      <c r="E29" s="17"/>
    </row>
    <row r="30" spans="1:14" x14ac:dyDescent="0.25">
      <c r="A30" s="40" t="s">
        <v>106</v>
      </c>
    </row>
    <row r="31" spans="1:14" x14ac:dyDescent="0.25">
      <c r="A31" t="s">
        <v>89</v>
      </c>
    </row>
    <row r="33" spans="1:11" x14ac:dyDescent="0.25">
      <c r="A33" s="22"/>
      <c r="C33" s="67" t="s">
        <v>72</v>
      </c>
      <c r="D33" s="68"/>
      <c r="E33" s="69"/>
      <c r="F33" s="70" t="s">
        <v>107</v>
      </c>
      <c r="G33" s="70"/>
      <c r="H33" s="70"/>
      <c r="I33" s="70" t="s">
        <v>73</v>
      </c>
      <c r="J33" s="70"/>
      <c r="K33" s="70"/>
    </row>
    <row r="34" spans="1:11" ht="114.75" customHeight="1" x14ac:dyDescent="0.25">
      <c r="A34" s="36" t="s">
        <v>46</v>
      </c>
      <c r="B34" s="36" t="s">
        <v>67</v>
      </c>
      <c r="C34" s="7" t="s">
        <v>90</v>
      </c>
      <c r="D34" s="7" t="s">
        <v>91</v>
      </c>
      <c r="E34" s="7" t="s">
        <v>92</v>
      </c>
      <c r="F34" s="7" t="s">
        <v>90</v>
      </c>
      <c r="G34" s="7" t="s">
        <v>91</v>
      </c>
      <c r="H34" s="7" t="s">
        <v>92</v>
      </c>
      <c r="I34" s="7" t="s">
        <v>90</v>
      </c>
      <c r="J34" s="7" t="s">
        <v>91</v>
      </c>
      <c r="K34" s="7" t="s">
        <v>92</v>
      </c>
    </row>
    <row r="35" spans="1:11" x14ac:dyDescent="0.25">
      <c r="A35" s="71" t="s">
        <v>47</v>
      </c>
      <c r="B35" s="37" t="s">
        <v>48</v>
      </c>
      <c r="C35" s="39">
        <v>103</v>
      </c>
      <c r="D35" s="39">
        <v>92</v>
      </c>
      <c r="E35" s="57">
        <v>0.89320388349515001</v>
      </c>
      <c r="F35" s="50">
        <v>57</v>
      </c>
      <c r="G35" s="50">
        <v>43</v>
      </c>
      <c r="H35" s="60">
        <v>0.75438596491228005</v>
      </c>
      <c r="I35" s="50">
        <v>337</v>
      </c>
      <c r="J35" s="50">
        <v>211</v>
      </c>
      <c r="K35" s="60">
        <v>0.62611275964391999</v>
      </c>
    </row>
    <row r="36" spans="1:11" x14ac:dyDescent="0.25">
      <c r="A36" s="72"/>
      <c r="B36" s="38" t="s">
        <v>49</v>
      </c>
      <c r="C36" s="39">
        <v>731</v>
      </c>
      <c r="D36" s="39">
        <v>59</v>
      </c>
      <c r="E36" s="57">
        <v>8.0711354309169994E-2</v>
      </c>
      <c r="F36" s="50">
        <v>36</v>
      </c>
      <c r="G36" s="50">
        <v>0</v>
      </c>
      <c r="H36" s="56" t="s">
        <v>88</v>
      </c>
      <c r="I36" s="50">
        <v>1</v>
      </c>
      <c r="J36" s="50">
        <v>0</v>
      </c>
      <c r="K36" s="60">
        <v>0</v>
      </c>
    </row>
    <row r="37" spans="1:11" x14ac:dyDescent="0.25">
      <c r="A37" s="72"/>
      <c r="B37" s="38" t="s">
        <v>50</v>
      </c>
      <c r="C37" s="39">
        <v>646</v>
      </c>
      <c r="D37" s="39">
        <v>449</v>
      </c>
      <c r="E37" s="57">
        <v>0.69504643962848001</v>
      </c>
      <c r="F37" s="50">
        <v>69</v>
      </c>
      <c r="G37" s="50">
        <v>4</v>
      </c>
      <c r="H37" s="60">
        <v>5.7971014492750002E-2</v>
      </c>
      <c r="I37" s="50">
        <v>227</v>
      </c>
      <c r="J37" s="50">
        <v>8</v>
      </c>
      <c r="K37" s="60">
        <v>3.52422907489E-2</v>
      </c>
    </row>
    <row r="38" spans="1:11" x14ac:dyDescent="0.25">
      <c r="A38" s="73"/>
      <c r="B38" s="22" t="s">
        <v>9</v>
      </c>
      <c r="C38" s="41">
        <f>SUM(C35:C37)</f>
        <v>1480</v>
      </c>
      <c r="D38" s="41">
        <f>SUM(D35:D37)</f>
        <v>600</v>
      </c>
      <c r="E38" s="58">
        <v>0.40540540540540998</v>
      </c>
      <c r="F38" s="51">
        <v>162</v>
      </c>
      <c r="G38" s="51">
        <v>47</v>
      </c>
      <c r="H38" s="61">
        <v>0.29012345679012003</v>
      </c>
      <c r="I38" s="51">
        <v>565</v>
      </c>
      <c r="J38" s="51">
        <v>219</v>
      </c>
      <c r="K38" s="61">
        <v>0.38761061946903003</v>
      </c>
    </row>
    <row r="39" spans="1:11" x14ac:dyDescent="0.25">
      <c r="A39" s="71" t="s">
        <v>68</v>
      </c>
      <c r="B39" s="38" t="s">
        <v>51</v>
      </c>
      <c r="C39" s="39">
        <v>158</v>
      </c>
      <c r="D39" s="39">
        <v>88</v>
      </c>
      <c r="E39" s="57">
        <v>0.55696202531646</v>
      </c>
      <c r="F39" s="50">
        <v>58</v>
      </c>
      <c r="G39" s="50">
        <v>3</v>
      </c>
      <c r="H39" s="60">
        <v>5.172413793103E-2</v>
      </c>
      <c r="I39" s="50">
        <v>296</v>
      </c>
      <c r="J39" s="50">
        <v>10</v>
      </c>
      <c r="K39" s="60">
        <v>3.3783783783779997E-2</v>
      </c>
    </row>
    <row r="40" spans="1:11" x14ac:dyDescent="0.25">
      <c r="A40" s="72"/>
      <c r="B40" s="38" t="s">
        <v>52</v>
      </c>
      <c r="C40" s="39">
        <v>149</v>
      </c>
      <c r="D40" s="39">
        <v>135</v>
      </c>
      <c r="E40" s="57">
        <v>0.90604026845637997</v>
      </c>
      <c r="F40" s="50">
        <v>18</v>
      </c>
      <c r="G40" s="50">
        <v>11</v>
      </c>
      <c r="H40" s="60">
        <v>0.61111111111111005</v>
      </c>
      <c r="I40" s="50">
        <v>64</v>
      </c>
      <c r="J40" s="50">
        <v>21</v>
      </c>
      <c r="K40" s="60">
        <v>0.328125</v>
      </c>
    </row>
    <row r="41" spans="1:11" x14ac:dyDescent="0.25">
      <c r="A41" s="72"/>
      <c r="B41" s="38" t="s">
        <v>53</v>
      </c>
      <c r="C41" s="39">
        <v>0</v>
      </c>
      <c r="D41" s="39">
        <v>0</v>
      </c>
      <c r="E41" s="59" t="s">
        <v>88</v>
      </c>
      <c r="F41" s="50">
        <v>2</v>
      </c>
      <c r="G41" s="50">
        <v>2</v>
      </c>
      <c r="H41" s="60">
        <v>1</v>
      </c>
      <c r="I41" s="50">
        <v>6</v>
      </c>
      <c r="J41" s="50">
        <v>6</v>
      </c>
      <c r="K41" s="60">
        <v>1</v>
      </c>
    </row>
    <row r="42" spans="1:11" x14ac:dyDescent="0.25">
      <c r="A42" s="72"/>
      <c r="B42" s="38" t="s">
        <v>54</v>
      </c>
      <c r="C42" s="39">
        <v>451</v>
      </c>
      <c r="D42" s="39">
        <v>284</v>
      </c>
      <c r="E42" s="57">
        <v>0.62971175166297</v>
      </c>
      <c r="F42" s="50">
        <v>47</v>
      </c>
      <c r="G42" s="50">
        <v>0</v>
      </c>
      <c r="H42" s="60">
        <v>0</v>
      </c>
      <c r="I42" s="50">
        <v>213</v>
      </c>
      <c r="J42" s="50">
        <v>4</v>
      </c>
      <c r="K42" s="60">
        <v>1.8779342723000001E-2</v>
      </c>
    </row>
    <row r="43" spans="1:11" x14ac:dyDescent="0.25">
      <c r="A43" s="73"/>
      <c r="B43" s="22" t="s">
        <v>14</v>
      </c>
      <c r="C43" s="41">
        <f>SUM(C39:C42)</f>
        <v>758</v>
      </c>
      <c r="D43" s="41">
        <f>SUM(D39:D42)</f>
        <v>507</v>
      </c>
      <c r="E43" s="58">
        <v>0.66886543535620002</v>
      </c>
      <c r="F43" s="51">
        <v>125</v>
      </c>
      <c r="G43" s="51">
        <v>16</v>
      </c>
      <c r="H43" s="61">
        <v>0.128</v>
      </c>
      <c r="I43" s="51">
        <v>579</v>
      </c>
      <c r="J43" s="51">
        <v>41</v>
      </c>
      <c r="K43" s="61">
        <v>7.0811744386870004E-2</v>
      </c>
    </row>
    <row r="44" spans="1:11" x14ac:dyDescent="0.25">
      <c r="A44" s="66" t="s">
        <v>71</v>
      </c>
      <c r="B44" s="38" t="s">
        <v>56</v>
      </c>
      <c r="C44" s="39">
        <v>49</v>
      </c>
      <c r="D44" s="39">
        <v>19</v>
      </c>
      <c r="E44" s="57">
        <v>0.38775510204081998</v>
      </c>
      <c r="F44" s="39">
        <v>17</v>
      </c>
      <c r="G44" s="39">
        <v>17</v>
      </c>
      <c r="H44" s="54">
        <v>1</v>
      </c>
      <c r="I44" s="50">
        <v>124</v>
      </c>
      <c r="J44" s="50">
        <v>124</v>
      </c>
      <c r="K44" s="60">
        <v>1</v>
      </c>
    </row>
    <row r="45" spans="1:11" x14ac:dyDescent="0.25">
      <c r="A45" s="66"/>
      <c r="B45" s="38" t="s">
        <v>57</v>
      </c>
      <c r="C45" s="39">
        <v>85</v>
      </c>
      <c r="D45" s="39">
        <v>51</v>
      </c>
      <c r="E45" s="57">
        <v>0.6</v>
      </c>
      <c r="F45" s="39">
        <v>10</v>
      </c>
      <c r="G45" s="39">
        <v>0</v>
      </c>
      <c r="H45" s="56" t="s">
        <v>88</v>
      </c>
      <c r="I45" s="50">
        <v>27</v>
      </c>
      <c r="J45" s="50">
        <v>0</v>
      </c>
      <c r="K45" s="56" t="s">
        <v>88</v>
      </c>
    </row>
    <row r="46" spans="1:11" x14ac:dyDescent="0.25">
      <c r="A46" s="66"/>
      <c r="B46" s="38" t="s">
        <v>58</v>
      </c>
      <c r="C46" s="39">
        <v>8</v>
      </c>
      <c r="D46" s="39">
        <v>8</v>
      </c>
      <c r="E46" s="57">
        <v>1</v>
      </c>
      <c r="F46" s="39">
        <v>1</v>
      </c>
      <c r="G46" s="39">
        <v>1</v>
      </c>
      <c r="H46" s="54">
        <v>1</v>
      </c>
      <c r="I46" s="50">
        <v>4</v>
      </c>
      <c r="J46" s="50">
        <v>3</v>
      </c>
      <c r="K46" s="60">
        <v>0.75</v>
      </c>
    </row>
    <row r="47" spans="1:11" x14ac:dyDescent="0.25">
      <c r="A47" s="66"/>
      <c r="B47" s="38" t="s">
        <v>59</v>
      </c>
      <c r="C47" s="39">
        <v>118</v>
      </c>
      <c r="D47" s="39">
        <v>118</v>
      </c>
      <c r="E47" s="57">
        <v>1</v>
      </c>
      <c r="F47" s="39">
        <v>22</v>
      </c>
      <c r="G47" s="39">
        <v>22</v>
      </c>
      <c r="H47" s="54">
        <v>1</v>
      </c>
      <c r="I47" s="50">
        <v>111</v>
      </c>
      <c r="J47" s="50">
        <v>111</v>
      </c>
      <c r="K47" s="60">
        <v>1</v>
      </c>
    </row>
    <row r="48" spans="1:11" x14ac:dyDescent="0.25">
      <c r="A48" s="66"/>
      <c r="B48" s="38" t="s">
        <v>60</v>
      </c>
      <c r="C48" s="39">
        <v>9</v>
      </c>
      <c r="D48" s="39">
        <v>9</v>
      </c>
      <c r="E48" s="57">
        <v>1</v>
      </c>
      <c r="F48" s="39">
        <v>0</v>
      </c>
      <c r="G48" s="39">
        <v>0</v>
      </c>
      <c r="H48" s="56" t="s">
        <v>88</v>
      </c>
      <c r="I48" s="50">
        <v>0</v>
      </c>
      <c r="J48" s="50">
        <v>0</v>
      </c>
      <c r="K48" s="56" t="s">
        <v>88</v>
      </c>
    </row>
    <row r="49" spans="1:11" x14ac:dyDescent="0.25">
      <c r="A49" s="66"/>
      <c r="B49" s="38" t="s">
        <v>61</v>
      </c>
      <c r="C49" s="39">
        <v>103</v>
      </c>
      <c r="D49" s="39">
        <v>55</v>
      </c>
      <c r="E49" s="57">
        <v>0.53398058252427005</v>
      </c>
      <c r="F49" s="39">
        <v>10</v>
      </c>
      <c r="G49" s="39">
        <v>0</v>
      </c>
      <c r="H49" s="56" t="s">
        <v>88</v>
      </c>
      <c r="I49" s="50">
        <v>43</v>
      </c>
      <c r="J49" s="50">
        <v>2</v>
      </c>
      <c r="K49" s="60">
        <v>4.6511627906979998E-2</v>
      </c>
    </row>
    <row r="50" spans="1:11" x14ac:dyDescent="0.25">
      <c r="A50" s="66"/>
      <c r="B50" s="38" t="s">
        <v>62</v>
      </c>
      <c r="C50" s="39">
        <v>41</v>
      </c>
      <c r="D50" s="39">
        <v>41</v>
      </c>
      <c r="E50" s="57">
        <v>1</v>
      </c>
      <c r="F50" s="39">
        <v>21</v>
      </c>
      <c r="G50" s="39">
        <v>21</v>
      </c>
      <c r="H50" s="54">
        <v>1</v>
      </c>
      <c r="I50" s="50">
        <v>93</v>
      </c>
      <c r="J50" s="50">
        <v>92</v>
      </c>
      <c r="K50" s="60">
        <v>0.98924731182796</v>
      </c>
    </row>
    <row r="51" spans="1:11" x14ac:dyDescent="0.25">
      <c r="A51" s="66"/>
      <c r="B51" s="38" t="s">
        <v>63</v>
      </c>
      <c r="C51" s="39">
        <v>281</v>
      </c>
      <c r="D51" s="39">
        <v>237</v>
      </c>
      <c r="E51" s="57">
        <v>0.84341637010675996</v>
      </c>
      <c r="F51" s="39">
        <v>32</v>
      </c>
      <c r="G51" s="39">
        <v>4</v>
      </c>
      <c r="H51" s="54">
        <v>0.125</v>
      </c>
      <c r="I51" s="50">
        <v>107</v>
      </c>
      <c r="J51" s="50">
        <v>19</v>
      </c>
      <c r="K51" s="60">
        <v>0.17757009345794</v>
      </c>
    </row>
    <row r="52" spans="1:11" x14ac:dyDescent="0.25">
      <c r="A52" s="66"/>
      <c r="B52" s="38" t="s">
        <v>64</v>
      </c>
      <c r="C52" s="39">
        <v>58</v>
      </c>
      <c r="D52" s="39">
        <v>58</v>
      </c>
      <c r="E52" s="57">
        <v>1</v>
      </c>
      <c r="F52" s="39">
        <v>11</v>
      </c>
      <c r="G52" s="39">
        <v>11</v>
      </c>
      <c r="H52" s="54">
        <v>1</v>
      </c>
      <c r="I52" s="50">
        <v>44</v>
      </c>
      <c r="J52" s="50">
        <v>41</v>
      </c>
      <c r="K52" s="60">
        <v>0.93181818181817999</v>
      </c>
    </row>
    <row r="53" spans="1:11" x14ac:dyDescent="0.25">
      <c r="A53" s="66"/>
      <c r="B53" s="38" t="s">
        <v>65</v>
      </c>
      <c r="C53" s="39">
        <v>108</v>
      </c>
      <c r="D53" s="39">
        <v>85</v>
      </c>
      <c r="E53" s="57">
        <v>0.78703703703703998</v>
      </c>
      <c r="F53" s="39">
        <v>17</v>
      </c>
      <c r="G53" s="39">
        <v>3</v>
      </c>
      <c r="H53" s="54">
        <v>0.17647058823528999</v>
      </c>
      <c r="I53" s="50">
        <v>78</v>
      </c>
      <c r="J53" s="50">
        <v>21</v>
      </c>
      <c r="K53" s="60">
        <v>0.26923076923077</v>
      </c>
    </row>
    <row r="54" spans="1:11" x14ac:dyDescent="0.25">
      <c r="A54" s="66"/>
      <c r="B54" s="38" t="s">
        <v>66</v>
      </c>
      <c r="C54" s="39">
        <v>113</v>
      </c>
      <c r="D54" s="39">
        <v>98</v>
      </c>
      <c r="E54" s="57">
        <v>0.86725663716814005</v>
      </c>
      <c r="F54" s="39">
        <v>14</v>
      </c>
      <c r="G54" s="39">
        <v>14</v>
      </c>
      <c r="H54" s="54">
        <v>1</v>
      </c>
      <c r="I54" s="50">
        <v>21</v>
      </c>
      <c r="J54" s="50">
        <v>18</v>
      </c>
      <c r="K54" s="60">
        <v>0.85714285714285998</v>
      </c>
    </row>
    <row r="55" spans="1:11" x14ac:dyDescent="0.25">
      <c r="A55" s="66"/>
      <c r="B55" s="22" t="s">
        <v>27</v>
      </c>
      <c r="C55" s="14">
        <f>SUM(C44:C54)</f>
        <v>973</v>
      </c>
      <c r="D55" s="14">
        <f>SUM(D44:D54)</f>
        <v>779</v>
      </c>
      <c r="E55" s="58">
        <v>0.80061664953750999</v>
      </c>
      <c r="F55" s="14">
        <f>SUM(F44:F54)</f>
        <v>155</v>
      </c>
      <c r="G55" s="14">
        <f>SUM(G44:G54)</f>
        <v>93</v>
      </c>
      <c r="H55" s="55">
        <v>0.6</v>
      </c>
      <c r="I55" s="22">
        <v>652</v>
      </c>
      <c r="J55" s="22">
        <v>431</v>
      </c>
      <c r="K55" s="61">
        <v>0.66104294478528003</v>
      </c>
    </row>
    <row r="56" spans="1:11" x14ac:dyDescent="0.25">
      <c r="A56" s="16" t="s">
        <v>28</v>
      </c>
      <c r="B56" s="13" t="s">
        <v>29</v>
      </c>
      <c r="C56" s="14">
        <f>SUM(C38,C43,C55)</f>
        <v>3211</v>
      </c>
      <c r="D56" s="14">
        <f>SUM(D38,D43,D55)</f>
        <v>1886</v>
      </c>
      <c r="E56" s="58">
        <v>0.58735596387417999</v>
      </c>
      <c r="F56" s="14">
        <v>442</v>
      </c>
      <c r="G56" s="14">
        <v>156</v>
      </c>
      <c r="H56" s="55">
        <v>0.35294117647058998</v>
      </c>
      <c r="I56" s="22">
        <v>1796</v>
      </c>
      <c r="J56" s="22">
        <v>691</v>
      </c>
      <c r="K56" s="61">
        <v>0.38474387527839998</v>
      </c>
    </row>
  </sheetData>
  <mergeCells count="9">
    <mergeCell ref="A44:A55"/>
    <mergeCell ref="C33:E33"/>
    <mergeCell ref="F33:H33"/>
    <mergeCell ref="I33:K33"/>
    <mergeCell ref="A5:A8"/>
    <mergeCell ref="A9:A13"/>
    <mergeCell ref="A35:A38"/>
    <mergeCell ref="A39:A43"/>
    <mergeCell ref="A14:A26"/>
  </mergeCells>
  <pageMargins left="0.7" right="0.7" top="0.75" bottom="0.75" header="0.3" footer="0.3"/>
  <pageSetup paperSize="9" orientation="portrait" r:id="rId1"/>
  <ignoredErrors>
    <ignoredError sqref="J14:K1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workbookViewId="0">
      <selection activeCell="A24" sqref="A24"/>
    </sheetView>
  </sheetViews>
  <sheetFormatPr defaultRowHeight="15" x14ac:dyDescent="0.25"/>
  <cols>
    <col min="1" max="1" width="29.140625" customWidth="1"/>
    <col min="2" max="2" width="18.7109375" customWidth="1"/>
    <col min="3" max="3" width="14" customWidth="1"/>
    <col min="4" max="6" width="10" customWidth="1"/>
    <col min="7" max="7" width="11.42578125" customWidth="1"/>
    <col min="8" max="8" width="6.85546875" bestFit="1" customWidth="1"/>
    <col min="9" max="9" width="10.28515625" bestFit="1" customWidth="1"/>
    <col min="10" max="13" width="10.28515625" customWidth="1"/>
    <col min="15" max="15" width="9.7109375" bestFit="1" customWidth="1"/>
    <col min="16" max="16" width="37.5703125" bestFit="1" customWidth="1"/>
    <col min="243" max="243" width="29.140625" customWidth="1"/>
    <col min="244" max="244" width="18.7109375" customWidth="1"/>
    <col min="245" max="245" width="14" customWidth="1"/>
    <col min="246" max="246" width="10" customWidth="1"/>
    <col min="247" max="247" width="11.42578125" customWidth="1"/>
    <col min="248" max="248" width="6.85546875" bestFit="1" customWidth="1"/>
    <col min="249" max="249" width="10.28515625" bestFit="1" customWidth="1"/>
    <col min="250" max="253" width="10.28515625" customWidth="1"/>
    <col min="255" max="255" width="9.7109375" bestFit="1" customWidth="1"/>
    <col min="256" max="256" width="37.5703125" bestFit="1" customWidth="1"/>
    <col min="499" max="499" width="29.140625" customWidth="1"/>
    <col min="500" max="500" width="18.7109375" customWidth="1"/>
    <col min="501" max="501" width="14" customWidth="1"/>
    <col min="502" max="502" width="10" customWidth="1"/>
    <col min="503" max="503" width="11.42578125" customWidth="1"/>
    <col min="504" max="504" width="6.85546875" bestFit="1" customWidth="1"/>
    <col min="505" max="505" width="10.28515625" bestFit="1" customWidth="1"/>
    <col min="506" max="509" width="10.28515625" customWidth="1"/>
    <col min="511" max="511" width="9.7109375" bestFit="1" customWidth="1"/>
    <col min="512" max="512" width="37.5703125" bestFit="1" customWidth="1"/>
    <col min="755" max="755" width="29.140625" customWidth="1"/>
    <col min="756" max="756" width="18.7109375" customWidth="1"/>
    <col min="757" max="757" width="14" customWidth="1"/>
    <col min="758" max="758" width="10" customWidth="1"/>
    <col min="759" max="759" width="11.42578125" customWidth="1"/>
    <col min="760" max="760" width="6.85546875" bestFit="1" customWidth="1"/>
    <col min="761" max="761" width="10.28515625" bestFit="1" customWidth="1"/>
    <col min="762" max="765" width="10.28515625" customWidth="1"/>
    <col min="767" max="767" width="9.7109375" bestFit="1" customWidth="1"/>
    <col min="768" max="768" width="37.5703125" bestFit="1" customWidth="1"/>
    <col min="1011" max="1011" width="29.140625" customWidth="1"/>
    <col min="1012" max="1012" width="18.7109375" customWidth="1"/>
    <col min="1013" max="1013" width="14" customWidth="1"/>
    <col min="1014" max="1014" width="10" customWidth="1"/>
    <col min="1015" max="1015" width="11.42578125" customWidth="1"/>
    <col min="1016" max="1016" width="6.85546875" bestFit="1" customWidth="1"/>
    <col min="1017" max="1017" width="10.28515625" bestFit="1" customWidth="1"/>
    <col min="1018" max="1021" width="10.28515625" customWidth="1"/>
    <col min="1023" max="1023" width="9.7109375" bestFit="1" customWidth="1"/>
    <col min="1024" max="1024" width="37.5703125" bestFit="1" customWidth="1"/>
    <col min="1267" max="1267" width="29.140625" customWidth="1"/>
    <col min="1268" max="1268" width="18.7109375" customWidth="1"/>
    <col min="1269" max="1269" width="14" customWidth="1"/>
    <col min="1270" max="1270" width="10" customWidth="1"/>
    <col min="1271" max="1271" width="11.42578125" customWidth="1"/>
    <col min="1272" max="1272" width="6.85546875" bestFit="1" customWidth="1"/>
    <col min="1273" max="1273" width="10.28515625" bestFit="1" customWidth="1"/>
    <col min="1274" max="1277" width="10.28515625" customWidth="1"/>
    <col min="1279" max="1279" width="9.7109375" bestFit="1" customWidth="1"/>
    <col min="1280" max="1280" width="37.5703125" bestFit="1" customWidth="1"/>
    <col min="1523" max="1523" width="29.140625" customWidth="1"/>
    <col min="1524" max="1524" width="18.7109375" customWidth="1"/>
    <col min="1525" max="1525" width="14" customWidth="1"/>
    <col min="1526" max="1526" width="10" customWidth="1"/>
    <col min="1527" max="1527" width="11.42578125" customWidth="1"/>
    <col min="1528" max="1528" width="6.85546875" bestFit="1" customWidth="1"/>
    <col min="1529" max="1529" width="10.28515625" bestFit="1" customWidth="1"/>
    <col min="1530" max="1533" width="10.28515625" customWidth="1"/>
    <col min="1535" max="1535" width="9.7109375" bestFit="1" customWidth="1"/>
    <col min="1536" max="1536" width="37.5703125" bestFit="1" customWidth="1"/>
    <col min="1779" max="1779" width="29.140625" customWidth="1"/>
    <col min="1780" max="1780" width="18.7109375" customWidth="1"/>
    <col min="1781" max="1781" width="14" customWidth="1"/>
    <col min="1782" max="1782" width="10" customWidth="1"/>
    <col min="1783" max="1783" width="11.42578125" customWidth="1"/>
    <col min="1784" max="1784" width="6.85546875" bestFit="1" customWidth="1"/>
    <col min="1785" max="1785" width="10.28515625" bestFit="1" customWidth="1"/>
    <col min="1786" max="1789" width="10.28515625" customWidth="1"/>
    <col min="1791" max="1791" width="9.7109375" bestFit="1" customWidth="1"/>
    <col min="1792" max="1792" width="37.5703125" bestFit="1" customWidth="1"/>
    <col min="2035" max="2035" width="29.140625" customWidth="1"/>
    <col min="2036" max="2036" width="18.7109375" customWidth="1"/>
    <col min="2037" max="2037" width="14" customWidth="1"/>
    <col min="2038" max="2038" width="10" customWidth="1"/>
    <col min="2039" max="2039" width="11.42578125" customWidth="1"/>
    <col min="2040" max="2040" width="6.85546875" bestFit="1" customWidth="1"/>
    <col min="2041" max="2041" width="10.28515625" bestFit="1" customWidth="1"/>
    <col min="2042" max="2045" width="10.28515625" customWidth="1"/>
    <col min="2047" max="2047" width="9.7109375" bestFit="1" customWidth="1"/>
    <col min="2048" max="2048" width="37.5703125" bestFit="1" customWidth="1"/>
    <col min="2291" max="2291" width="29.140625" customWidth="1"/>
    <col min="2292" max="2292" width="18.7109375" customWidth="1"/>
    <col min="2293" max="2293" width="14" customWidth="1"/>
    <col min="2294" max="2294" width="10" customWidth="1"/>
    <col min="2295" max="2295" width="11.42578125" customWidth="1"/>
    <col min="2296" max="2296" width="6.85546875" bestFit="1" customWidth="1"/>
    <col min="2297" max="2297" width="10.28515625" bestFit="1" customWidth="1"/>
    <col min="2298" max="2301" width="10.28515625" customWidth="1"/>
    <col min="2303" max="2303" width="9.7109375" bestFit="1" customWidth="1"/>
    <col min="2304" max="2304" width="37.5703125" bestFit="1" customWidth="1"/>
    <col min="2547" max="2547" width="29.140625" customWidth="1"/>
    <col min="2548" max="2548" width="18.7109375" customWidth="1"/>
    <col min="2549" max="2549" width="14" customWidth="1"/>
    <col min="2550" max="2550" width="10" customWidth="1"/>
    <col min="2551" max="2551" width="11.42578125" customWidth="1"/>
    <col min="2552" max="2552" width="6.85546875" bestFit="1" customWidth="1"/>
    <col min="2553" max="2553" width="10.28515625" bestFit="1" customWidth="1"/>
    <col min="2554" max="2557" width="10.28515625" customWidth="1"/>
    <col min="2559" max="2559" width="9.7109375" bestFit="1" customWidth="1"/>
    <col min="2560" max="2560" width="37.5703125" bestFit="1" customWidth="1"/>
    <col min="2803" max="2803" width="29.140625" customWidth="1"/>
    <col min="2804" max="2804" width="18.7109375" customWidth="1"/>
    <col min="2805" max="2805" width="14" customWidth="1"/>
    <col min="2806" max="2806" width="10" customWidth="1"/>
    <col min="2807" max="2807" width="11.42578125" customWidth="1"/>
    <col min="2808" max="2808" width="6.85546875" bestFit="1" customWidth="1"/>
    <col min="2809" max="2809" width="10.28515625" bestFit="1" customWidth="1"/>
    <col min="2810" max="2813" width="10.28515625" customWidth="1"/>
    <col min="2815" max="2815" width="9.7109375" bestFit="1" customWidth="1"/>
    <col min="2816" max="2816" width="37.5703125" bestFit="1" customWidth="1"/>
    <col min="3059" max="3059" width="29.140625" customWidth="1"/>
    <col min="3060" max="3060" width="18.7109375" customWidth="1"/>
    <col min="3061" max="3061" width="14" customWidth="1"/>
    <col min="3062" max="3062" width="10" customWidth="1"/>
    <col min="3063" max="3063" width="11.42578125" customWidth="1"/>
    <col min="3064" max="3064" width="6.85546875" bestFit="1" customWidth="1"/>
    <col min="3065" max="3065" width="10.28515625" bestFit="1" customWidth="1"/>
    <col min="3066" max="3069" width="10.28515625" customWidth="1"/>
    <col min="3071" max="3071" width="9.7109375" bestFit="1" customWidth="1"/>
    <col min="3072" max="3072" width="37.5703125" bestFit="1" customWidth="1"/>
    <col min="3315" max="3315" width="29.140625" customWidth="1"/>
    <col min="3316" max="3316" width="18.7109375" customWidth="1"/>
    <col min="3317" max="3317" width="14" customWidth="1"/>
    <col min="3318" max="3318" width="10" customWidth="1"/>
    <col min="3319" max="3319" width="11.42578125" customWidth="1"/>
    <col min="3320" max="3320" width="6.85546875" bestFit="1" customWidth="1"/>
    <col min="3321" max="3321" width="10.28515625" bestFit="1" customWidth="1"/>
    <col min="3322" max="3325" width="10.28515625" customWidth="1"/>
    <col min="3327" max="3327" width="9.7109375" bestFit="1" customWidth="1"/>
    <col min="3328" max="3328" width="37.5703125" bestFit="1" customWidth="1"/>
    <col min="3571" max="3571" width="29.140625" customWidth="1"/>
    <col min="3572" max="3572" width="18.7109375" customWidth="1"/>
    <col min="3573" max="3573" width="14" customWidth="1"/>
    <col min="3574" max="3574" width="10" customWidth="1"/>
    <col min="3575" max="3575" width="11.42578125" customWidth="1"/>
    <col min="3576" max="3576" width="6.85546875" bestFit="1" customWidth="1"/>
    <col min="3577" max="3577" width="10.28515625" bestFit="1" customWidth="1"/>
    <col min="3578" max="3581" width="10.28515625" customWidth="1"/>
    <col min="3583" max="3583" width="9.7109375" bestFit="1" customWidth="1"/>
    <col min="3584" max="3584" width="37.5703125" bestFit="1" customWidth="1"/>
    <col min="3827" max="3827" width="29.140625" customWidth="1"/>
    <col min="3828" max="3828" width="18.7109375" customWidth="1"/>
    <col min="3829" max="3829" width="14" customWidth="1"/>
    <col min="3830" max="3830" width="10" customWidth="1"/>
    <col min="3831" max="3831" width="11.42578125" customWidth="1"/>
    <col min="3832" max="3832" width="6.85546875" bestFit="1" customWidth="1"/>
    <col min="3833" max="3833" width="10.28515625" bestFit="1" customWidth="1"/>
    <col min="3834" max="3837" width="10.28515625" customWidth="1"/>
    <col min="3839" max="3839" width="9.7109375" bestFit="1" customWidth="1"/>
    <col min="3840" max="3840" width="37.5703125" bestFit="1" customWidth="1"/>
    <col min="4083" max="4083" width="29.140625" customWidth="1"/>
    <col min="4084" max="4084" width="18.7109375" customWidth="1"/>
    <col min="4085" max="4085" width="14" customWidth="1"/>
    <col min="4086" max="4086" width="10" customWidth="1"/>
    <col min="4087" max="4087" width="11.42578125" customWidth="1"/>
    <col min="4088" max="4088" width="6.85546875" bestFit="1" customWidth="1"/>
    <col min="4089" max="4089" width="10.28515625" bestFit="1" customWidth="1"/>
    <col min="4090" max="4093" width="10.28515625" customWidth="1"/>
    <col min="4095" max="4095" width="9.7109375" bestFit="1" customWidth="1"/>
    <col min="4096" max="4096" width="37.5703125" bestFit="1" customWidth="1"/>
    <col min="4339" max="4339" width="29.140625" customWidth="1"/>
    <col min="4340" max="4340" width="18.7109375" customWidth="1"/>
    <col min="4341" max="4341" width="14" customWidth="1"/>
    <col min="4342" max="4342" width="10" customWidth="1"/>
    <col min="4343" max="4343" width="11.42578125" customWidth="1"/>
    <col min="4344" max="4344" width="6.85546875" bestFit="1" customWidth="1"/>
    <col min="4345" max="4345" width="10.28515625" bestFit="1" customWidth="1"/>
    <col min="4346" max="4349" width="10.28515625" customWidth="1"/>
    <col min="4351" max="4351" width="9.7109375" bestFit="1" customWidth="1"/>
    <col min="4352" max="4352" width="37.5703125" bestFit="1" customWidth="1"/>
    <col min="4595" max="4595" width="29.140625" customWidth="1"/>
    <col min="4596" max="4596" width="18.7109375" customWidth="1"/>
    <col min="4597" max="4597" width="14" customWidth="1"/>
    <col min="4598" max="4598" width="10" customWidth="1"/>
    <col min="4599" max="4599" width="11.42578125" customWidth="1"/>
    <col min="4600" max="4600" width="6.85546875" bestFit="1" customWidth="1"/>
    <col min="4601" max="4601" width="10.28515625" bestFit="1" customWidth="1"/>
    <col min="4602" max="4605" width="10.28515625" customWidth="1"/>
    <col min="4607" max="4607" width="9.7109375" bestFit="1" customWidth="1"/>
    <col min="4608" max="4608" width="37.5703125" bestFit="1" customWidth="1"/>
    <col min="4851" max="4851" width="29.140625" customWidth="1"/>
    <col min="4852" max="4852" width="18.7109375" customWidth="1"/>
    <col min="4853" max="4853" width="14" customWidth="1"/>
    <col min="4854" max="4854" width="10" customWidth="1"/>
    <col min="4855" max="4855" width="11.42578125" customWidth="1"/>
    <col min="4856" max="4856" width="6.85546875" bestFit="1" customWidth="1"/>
    <col min="4857" max="4857" width="10.28515625" bestFit="1" customWidth="1"/>
    <col min="4858" max="4861" width="10.28515625" customWidth="1"/>
    <col min="4863" max="4863" width="9.7109375" bestFit="1" customWidth="1"/>
    <col min="4864" max="4864" width="37.5703125" bestFit="1" customWidth="1"/>
    <col min="5107" max="5107" width="29.140625" customWidth="1"/>
    <col min="5108" max="5108" width="18.7109375" customWidth="1"/>
    <col min="5109" max="5109" width="14" customWidth="1"/>
    <col min="5110" max="5110" width="10" customWidth="1"/>
    <col min="5111" max="5111" width="11.42578125" customWidth="1"/>
    <col min="5112" max="5112" width="6.85546875" bestFit="1" customWidth="1"/>
    <col min="5113" max="5113" width="10.28515625" bestFit="1" customWidth="1"/>
    <col min="5114" max="5117" width="10.28515625" customWidth="1"/>
    <col min="5119" max="5119" width="9.7109375" bestFit="1" customWidth="1"/>
    <col min="5120" max="5120" width="37.5703125" bestFit="1" customWidth="1"/>
    <col min="5363" max="5363" width="29.140625" customWidth="1"/>
    <col min="5364" max="5364" width="18.7109375" customWidth="1"/>
    <col min="5365" max="5365" width="14" customWidth="1"/>
    <col min="5366" max="5366" width="10" customWidth="1"/>
    <col min="5367" max="5367" width="11.42578125" customWidth="1"/>
    <col min="5368" max="5368" width="6.85546875" bestFit="1" customWidth="1"/>
    <col min="5369" max="5369" width="10.28515625" bestFit="1" customWidth="1"/>
    <col min="5370" max="5373" width="10.28515625" customWidth="1"/>
    <col min="5375" max="5375" width="9.7109375" bestFit="1" customWidth="1"/>
    <col min="5376" max="5376" width="37.5703125" bestFit="1" customWidth="1"/>
    <col min="5619" max="5619" width="29.140625" customWidth="1"/>
    <col min="5620" max="5620" width="18.7109375" customWidth="1"/>
    <col min="5621" max="5621" width="14" customWidth="1"/>
    <col min="5622" max="5622" width="10" customWidth="1"/>
    <col min="5623" max="5623" width="11.42578125" customWidth="1"/>
    <col min="5624" max="5624" width="6.85546875" bestFit="1" customWidth="1"/>
    <col min="5625" max="5625" width="10.28515625" bestFit="1" customWidth="1"/>
    <col min="5626" max="5629" width="10.28515625" customWidth="1"/>
    <col min="5631" max="5631" width="9.7109375" bestFit="1" customWidth="1"/>
    <col min="5632" max="5632" width="37.5703125" bestFit="1" customWidth="1"/>
    <col min="5875" max="5875" width="29.140625" customWidth="1"/>
    <col min="5876" max="5876" width="18.7109375" customWidth="1"/>
    <col min="5877" max="5877" width="14" customWidth="1"/>
    <col min="5878" max="5878" width="10" customWidth="1"/>
    <col min="5879" max="5879" width="11.42578125" customWidth="1"/>
    <col min="5880" max="5880" width="6.85546875" bestFit="1" customWidth="1"/>
    <col min="5881" max="5881" width="10.28515625" bestFit="1" customWidth="1"/>
    <col min="5882" max="5885" width="10.28515625" customWidth="1"/>
    <col min="5887" max="5887" width="9.7109375" bestFit="1" customWidth="1"/>
    <col min="5888" max="5888" width="37.5703125" bestFit="1" customWidth="1"/>
    <col min="6131" max="6131" width="29.140625" customWidth="1"/>
    <col min="6132" max="6132" width="18.7109375" customWidth="1"/>
    <col min="6133" max="6133" width="14" customWidth="1"/>
    <col min="6134" max="6134" width="10" customWidth="1"/>
    <col min="6135" max="6135" width="11.42578125" customWidth="1"/>
    <col min="6136" max="6136" width="6.85546875" bestFit="1" customWidth="1"/>
    <col min="6137" max="6137" width="10.28515625" bestFit="1" customWidth="1"/>
    <col min="6138" max="6141" width="10.28515625" customWidth="1"/>
    <col min="6143" max="6143" width="9.7109375" bestFit="1" customWidth="1"/>
    <col min="6144" max="6144" width="37.5703125" bestFit="1" customWidth="1"/>
    <col min="6387" max="6387" width="29.140625" customWidth="1"/>
    <col min="6388" max="6388" width="18.7109375" customWidth="1"/>
    <col min="6389" max="6389" width="14" customWidth="1"/>
    <col min="6390" max="6390" width="10" customWidth="1"/>
    <col min="6391" max="6391" width="11.42578125" customWidth="1"/>
    <col min="6392" max="6392" width="6.85546875" bestFit="1" customWidth="1"/>
    <col min="6393" max="6393" width="10.28515625" bestFit="1" customWidth="1"/>
    <col min="6394" max="6397" width="10.28515625" customWidth="1"/>
    <col min="6399" max="6399" width="9.7109375" bestFit="1" customWidth="1"/>
    <col min="6400" max="6400" width="37.5703125" bestFit="1" customWidth="1"/>
    <col min="6643" max="6643" width="29.140625" customWidth="1"/>
    <col min="6644" max="6644" width="18.7109375" customWidth="1"/>
    <col min="6645" max="6645" width="14" customWidth="1"/>
    <col min="6646" max="6646" width="10" customWidth="1"/>
    <col min="6647" max="6647" width="11.42578125" customWidth="1"/>
    <col min="6648" max="6648" width="6.85546875" bestFit="1" customWidth="1"/>
    <col min="6649" max="6649" width="10.28515625" bestFit="1" customWidth="1"/>
    <col min="6650" max="6653" width="10.28515625" customWidth="1"/>
    <col min="6655" max="6655" width="9.7109375" bestFit="1" customWidth="1"/>
    <col min="6656" max="6656" width="37.5703125" bestFit="1" customWidth="1"/>
    <col min="6899" max="6899" width="29.140625" customWidth="1"/>
    <col min="6900" max="6900" width="18.7109375" customWidth="1"/>
    <col min="6901" max="6901" width="14" customWidth="1"/>
    <col min="6902" max="6902" width="10" customWidth="1"/>
    <col min="6903" max="6903" width="11.42578125" customWidth="1"/>
    <col min="6904" max="6904" width="6.85546875" bestFit="1" customWidth="1"/>
    <col min="6905" max="6905" width="10.28515625" bestFit="1" customWidth="1"/>
    <col min="6906" max="6909" width="10.28515625" customWidth="1"/>
    <col min="6911" max="6911" width="9.7109375" bestFit="1" customWidth="1"/>
    <col min="6912" max="6912" width="37.5703125" bestFit="1" customWidth="1"/>
    <col min="7155" max="7155" width="29.140625" customWidth="1"/>
    <col min="7156" max="7156" width="18.7109375" customWidth="1"/>
    <col min="7157" max="7157" width="14" customWidth="1"/>
    <col min="7158" max="7158" width="10" customWidth="1"/>
    <col min="7159" max="7159" width="11.42578125" customWidth="1"/>
    <col min="7160" max="7160" width="6.85546875" bestFit="1" customWidth="1"/>
    <col min="7161" max="7161" width="10.28515625" bestFit="1" customWidth="1"/>
    <col min="7162" max="7165" width="10.28515625" customWidth="1"/>
    <col min="7167" max="7167" width="9.7109375" bestFit="1" customWidth="1"/>
    <col min="7168" max="7168" width="37.5703125" bestFit="1" customWidth="1"/>
    <col min="7411" max="7411" width="29.140625" customWidth="1"/>
    <col min="7412" max="7412" width="18.7109375" customWidth="1"/>
    <col min="7413" max="7413" width="14" customWidth="1"/>
    <col min="7414" max="7414" width="10" customWidth="1"/>
    <col min="7415" max="7415" width="11.42578125" customWidth="1"/>
    <col min="7416" max="7416" width="6.85546875" bestFit="1" customWidth="1"/>
    <col min="7417" max="7417" width="10.28515625" bestFit="1" customWidth="1"/>
    <col min="7418" max="7421" width="10.28515625" customWidth="1"/>
    <col min="7423" max="7423" width="9.7109375" bestFit="1" customWidth="1"/>
    <col min="7424" max="7424" width="37.5703125" bestFit="1" customWidth="1"/>
    <col min="7667" max="7667" width="29.140625" customWidth="1"/>
    <col min="7668" max="7668" width="18.7109375" customWidth="1"/>
    <col min="7669" max="7669" width="14" customWidth="1"/>
    <col min="7670" max="7670" width="10" customWidth="1"/>
    <col min="7671" max="7671" width="11.42578125" customWidth="1"/>
    <col min="7672" max="7672" width="6.85546875" bestFit="1" customWidth="1"/>
    <col min="7673" max="7673" width="10.28515625" bestFit="1" customWidth="1"/>
    <col min="7674" max="7677" width="10.28515625" customWidth="1"/>
    <col min="7679" max="7679" width="9.7109375" bestFit="1" customWidth="1"/>
    <col min="7680" max="7680" width="37.5703125" bestFit="1" customWidth="1"/>
    <col min="7923" max="7923" width="29.140625" customWidth="1"/>
    <col min="7924" max="7924" width="18.7109375" customWidth="1"/>
    <col min="7925" max="7925" width="14" customWidth="1"/>
    <col min="7926" max="7926" width="10" customWidth="1"/>
    <col min="7927" max="7927" width="11.42578125" customWidth="1"/>
    <col min="7928" max="7928" width="6.85546875" bestFit="1" customWidth="1"/>
    <col min="7929" max="7929" width="10.28515625" bestFit="1" customWidth="1"/>
    <col min="7930" max="7933" width="10.28515625" customWidth="1"/>
    <col min="7935" max="7935" width="9.7109375" bestFit="1" customWidth="1"/>
    <col min="7936" max="7936" width="37.5703125" bestFit="1" customWidth="1"/>
    <col min="8179" max="8179" width="29.140625" customWidth="1"/>
    <col min="8180" max="8180" width="18.7109375" customWidth="1"/>
    <col min="8181" max="8181" width="14" customWidth="1"/>
    <col min="8182" max="8182" width="10" customWidth="1"/>
    <col min="8183" max="8183" width="11.42578125" customWidth="1"/>
    <col min="8184" max="8184" width="6.85546875" bestFit="1" customWidth="1"/>
    <col min="8185" max="8185" width="10.28515625" bestFit="1" customWidth="1"/>
    <col min="8186" max="8189" width="10.28515625" customWidth="1"/>
    <col min="8191" max="8191" width="9.7109375" bestFit="1" customWidth="1"/>
    <col min="8192" max="8192" width="37.5703125" bestFit="1" customWidth="1"/>
    <col min="8435" max="8435" width="29.140625" customWidth="1"/>
    <col min="8436" max="8436" width="18.7109375" customWidth="1"/>
    <col min="8437" max="8437" width="14" customWidth="1"/>
    <col min="8438" max="8438" width="10" customWidth="1"/>
    <col min="8439" max="8439" width="11.42578125" customWidth="1"/>
    <col min="8440" max="8440" width="6.85546875" bestFit="1" customWidth="1"/>
    <col min="8441" max="8441" width="10.28515625" bestFit="1" customWidth="1"/>
    <col min="8442" max="8445" width="10.28515625" customWidth="1"/>
    <col min="8447" max="8447" width="9.7109375" bestFit="1" customWidth="1"/>
    <col min="8448" max="8448" width="37.5703125" bestFit="1" customWidth="1"/>
    <col min="8691" max="8691" width="29.140625" customWidth="1"/>
    <col min="8692" max="8692" width="18.7109375" customWidth="1"/>
    <col min="8693" max="8693" width="14" customWidth="1"/>
    <col min="8694" max="8694" width="10" customWidth="1"/>
    <col min="8695" max="8695" width="11.42578125" customWidth="1"/>
    <col min="8696" max="8696" width="6.85546875" bestFit="1" customWidth="1"/>
    <col min="8697" max="8697" width="10.28515625" bestFit="1" customWidth="1"/>
    <col min="8698" max="8701" width="10.28515625" customWidth="1"/>
    <col min="8703" max="8703" width="9.7109375" bestFit="1" customWidth="1"/>
    <col min="8704" max="8704" width="37.5703125" bestFit="1" customWidth="1"/>
    <col min="8947" max="8947" width="29.140625" customWidth="1"/>
    <col min="8948" max="8948" width="18.7109375" customWidth="1"/>
    <col min="8949" max="8949" width="14" customWidth="1"/>
    <col min="8950" max="8950" width="10" customWidth="1"/>
    <col min="8951" max="8951" width="11.42578125" customWidth="1"/>
    <col min="8952" max="8952" width="6.85546875" bestFit="1" customWidth="1"/>
    <col min="8953" max="8953" width="10.28515625" bestFit="1" customWidth="1"/>
    <col min="8954" max="8957" width="10.28515625" customWidth="1"/>
    <col min="8959" max="8959" width="9.7109375" bestFit="1" customWidth="1"/>
    <col min="8960" max="8960" width="37.5703125" bestFit="1" customWidth="1"/>
    <col min="9203" max="9203" width="29.140625" customWidth="1"/>
    <col min="9204" max="9204" width="18.7109375" customWidth="1"/>
    <col min="9205" max="9205" width="14" customWidth="1"/>
    <col min="9206" max="9206" width="10" customWidth="1"/>
    <col min="9207" max="9207" width="11.42578125" customWidth="1"/>
    <col min="9208" max="9208" width="6.85546875" bestFit="1" customWidth="1"/>
    <col min="9209" max="9209" width="10.28515625" bestFit="1" customWidth="1"/>
    <col min="9210" max="9213" width="10.28515625" customWidth="1"/>
    <col min="9215" max="9215" width="9.7109375" bestFit="1" customWidth="1"/>
    <col min="9216" max="9216" width="37.5703125" bestFit="1" customWidth="1"/>
    <col min="9459" max="9459" width="29.140625" customWidth="1"/>
    <col min="9460" max="9460" width="18.7109375" customWidth="1"/>
    <col min="9461" max="9461" width="14" customWidth="1"/>
    <col min="9462" max="9462" width="10" customWidth="1"/>
    <col min="9463" max="9463" width="11.42578125" customWidth="1"/>
    <col min="9464" max="9464" width="6.85546875" bestFit="1" customWidth="1"/>
    <col min="9465" max="9465" width="10.28515625" bestFit="1" customWidth="1"/>
    <col min="9466" max="9469" width="10.28515625" customWidth="1"/>
    <col min="9471" max="9471" width="9.7109375" bestFit="1" customWidth="1"/>
    <col min="9472" max="9472" width="37.5703125" bestFit="1" customWidth="1"/>
    <col min="9715" max="9715" width="29.140625" customWidth="1"/>
    <col min="9716" max="9716" width="18.7109375" customWidth="1"/>
    <col min="9717" max="9717" width="14" customWidth="1"/>
    <col min="9718" max="9718" width="10" customWidth="1"/>
    <col min="9719" max="9719" width="11.42578125" customWidth="1"/>
    <col min="9720" max="9720" width="6.85546875" bestFit="1" customWidth="1"/>
    <col min="9721" max="9721" width="10.28515625" bestFit="1" customWidth="1"/>
    <col min="9722" max="9725" width="10.28515625" customWidth="1"/>
    <col min="9727" max="9727" width="9.7109375" bestFit="1" customWidth="1"/>
    <col min="9728" max="9728" width="37.5703125" bestFit="1" customWidth="1"/>
    <col min="9971" max="9971" width="29.140625" customWidth="1"/>
    <col min="9972" max="9972" width="18.7109375" customWidth="1"/>
    <col min="9973" max="9973" width="14" customWidth="1"/>
    <col min="9974" max="9974" width="10" customWidth="1"/>
    <col min="9975" max="9975" width="11.42578125" customWidth="1"/>
    <col min="9976" max="9976" width="6.85546875" bestFit="1" customWidth="1"/>
    <col min="9977" max="9977" width="10.28515625" bestFit="1" customWidth="1"/>
    <col min="9978" max="9981" width="10.28515625" customWidth="1"/>
    <col min="9983" max="9983" width="9.7109375" bestFit="1" customWidth="1"/>
    <col min="9984" max="9984" width="37.5703125" bestFit="1" customWidth="1"/>
    <col min="10227" max="10227" width="29.140625" customWidth="1"/>
    <col min="10228" max="10228" width="18.7109375" customWidth="1"/>
    <col min="10229" max="10229" width="14" customWidth="1"/>
    <col min="10230" max="10230" width="10" customWidth="1"/>
    <col min="10231" max="10231" width="11.42578125" customWidth="1"/>
    <col min="10232" max="10232" width="6.85546875" bestFit="1" customWidth="1"/>
    <col min="10233" max="10233" width="10.28515625" bestFit="1" customWidth="1"/>
    <col min="10234" max="10237" width="10.28515625" customWidth="1"/>
    <col min="10239" max="10239" width="9.7109375" bestFit="1" customWidth="1"/>
    <col min="10240" max="10240" width="37.5703125" bestFit="1" customWidth="1"/>
    <col min="10483" max="10483" width="29.140625" customWidth="1"/>
    <col min="10484" max="10484" width="18.7109375" customWidth="1"/>
    <col min="10485" max="10485" width="14" customWidth="1"/>
    <col min="10486" max="10486" width="10" customWidth="1"/>
    <col min="10487" max="10487" width="11.42578125" customWidth="1"/>
    <col min="10488" max="10488" width="6.85546875" bestFit="1" customWidth="1"/>
    <col min="10489" max="10489" width="10.28515625" bestFit="1" customWidth="1"/>
    <col min="10490" max="10493" width="10.28515625" customWidth="1"/>
    <col min="10495" max="10495" width="9.7109375" bestFit="1" customWidth="1"/>
    <col min="10496" max="10496" width="37.5703125" bestFit="1" customWidth="1"/>
    <col min="10739" max="10739" width="29.140625" customWidth="1"/>
    <col min="10740" max="10740" width="18.7109375" customWidth="1"/>
    <col min="10741" max="10741" width="14" customWidth="1"/>
    <col min="10742" max="10742" width="10" customWidth="1"/>
    <col min="10743" max="10743" width="11.42578125" customWidth="1"/>
    <col min="10744" max="10744" width="6.85546875" bestFit="1" customWidth="1"/>
    <col min="10745" max="10745" width="10.28515625" bestFit="1" customWidth="1"/>
    <col min="10746" max="10749" width="10.28515625" customWidth="1"/>
    <col min="10751" max="10751" width="9.7109375" bestFit="1" customWidth="1"/>
    <col min="10752" max="10752" width="37.5703125" bestFit="1" customWidth="1"/>
    <col min="10995" max="10995" width="29.140625" customWidth="1"/>
    <col min="10996" max="10996" width="18.7109375" customWidth="1"/>
    <col min="10997" max="10997" width="14" customWidth="1"/>
    <col min="10998" max="10998" width="10" customWidth="1"/>
    <col min="10999" max="10999" width="11.42578125" customWidth="1"/>
    <col min="11000" max="11000" width="6.85546875" bestFit="1" customWidth="1"/>
    <col min="11001" max="11001" width="10.28515625" bestFit="1" customWidth="1"/>
    <col min="11002" max="11005" width="10.28515625" customWidth="1"/>
    <col min="11007" max="11007" width="9.7109375" bestFit="1" customWidth="1"/>
    <col min="11008" max="11008" width="37.5703125" bestFit="1" customWidth="1"/>
    <col min="11251" max="11251" width="29.140625" customWidth="1"/>
    <col min="11252" max="11252" width="18.7109375" customWidth="1"/>
    <col min="11253" max="11253" width="14" customWidth="1"/>
    <col min="11254" max="11254" width="10" customWidth="1"/>
    <col min="11255" max="11255" width="11.42578125" customWidth="1"/>
    <col min="11256" max="11256" width="6.85546875" bestFit="1" customWidth="1"/>
    <col min="11257" max="11257" width="10.28515625" bestFit="1" customWidth="1"/>
    <col min="11258" max="11261" width="10.28515625" customWidth="1"/>
    <col min="11263" max="11263" width="9.7109375" bestFit="1" customWidth="1"/>
    <col min="11264" max="11264" width="37.5703125" bestFit="1" customWidth="1"/>
    <col min="11507" max="11507" width="29.140625" customWidth="1"/>
    <col min="11508" max="11508" width="18.7109375" customWidth="1"/>
    <col min="11509" max="11509" width="14" customWidth="1"/>
    <col min="11510" max="11510" width="10" customWidth="1"/>
    <col min="11511" max="11511" width="11.42578125" customWidth="1"/>
    <col min="11512" max="11512" width="6.85546875" bestFit="1" customWidth="1"/>
    <col min="11513" max="11513" width="10.28515625" bestFit="1" customWidth="1"/>
    <col min="11514" max="11517" width="10.28515625" customWidth="1"/>
    <col min="11519" max="11519" width="9.7109375" bestFit="1" customWidth="1"/>
    <col min="11520" max="11520" width="37.5703125" bestFit="1" customWidth="1"/>
    <col min="11763" max="11763" width="29.140625" customWidth="1"/>
    <col min="11764" max="11764" width="18.7109375" customWidth="1"/>
    <col min="11765" max="11765" width="14" customWidth="1"/>
    <col min="11766" max="11766" width="10" customWidth="1"/>
    <col min="11767" max="11767" width="11.42578125" customWidth="1"/>
    <col min="11768" max="11768" width="6.85546875" bestFit="1" customWidth="1"/>
    <col min="11769" max="11769" width="10.28515625" bestFit="1" customWidth="1"/>
    <col min="11770" max="11773" width="10.28515625" customWidth="1"/>
    <col min="11775" max="11775" width="9.7109375" bestFit="1" customWidth="1"/>
    <col min="11776" max="11776" width="37.5703125" bestFit="1" customWidth="1"/>
    <col min="12019" max="12019" width="29.140625" customWidth="1"/>
    <col min="12020" max="12020" width="18.7109375" customWidth="1"/>
    <col min="12021" max="12021" width="14" customWidth="1"/>
    <col min="12022" max="12022" width="10" customWidth="1"/>
    <col min="12023" max="12023" width="11.42578125" customWidth="1"/>
    <col min="12024" max="12024" width="6.85546875" bestFit="1" customWidth="1"/>
    <col min="12025" max="12025" width="10.28515625" bestFit="1" customWidth="1"/>
    <col min="12026" max="12029" width="10.28515625" customWidth="1"/>
    <col min="12031" max="12031" width="9.7109375" bestFit="1" customWidth="1"/>
    <col min="12032" max="12032" width="37.5703125" bestFit="1" customWidth="1"/>
    <col min="12275" max="12275" width="29.140625" customWidth="1"/>
    <col min="12276" max="12276" width="18.7109375" customWidth="1"/>
    <col min="12277" max="12277" width="14" customWidth="1"/>
    <col min="12278" max="12278" width="10" customWidth="1"/>
    <col min="12279" max="12279" width="11.42578125" customWidth="1"/>
    <col min="12280" max="12280" width="6.85546875" bestFit="1" customWidth="1"/>
    <col min="12281" max="12281" width="10.28515625" bestFit="1" customWidth="1"/>
    <col min="12282" max="12285" width="10.28515625" customWidth="1"/>
    <col min="12287" max="12287" width="9.7109375" bestFit="1" customWidth="1"/>
    <col min="12288" max="12288" width="37.5703125" bestFit="1" customWidth="1"/>
    <col min="12531" max="12531" width="29.140625" customWidth="1"/>
    <col min="12532" max="12532" width="18.7109375" customWidth="1"/>
    <col min="12533" max="12533" width="14" customWidth="1"/>
    <col min="12534" max="12534" width="10" customWidth="1"/>
    <col min="12535" max="12535" width="11.42578125" customWidth="1"/>
    <col min="12536" max="12536" width="6.85546875" bestFit="1" customWidth="1"/>
    <col min="12537" max="12537" width="10.28515625" bestFit="1" customWidth="1"/>
    <col min="12538" max="12541" width="10.28515625" customWidth="1"/>
    <col min="12543" max="12543" width="9.7109375" bestFit="1" customWidth="1"/>
    <col min="12544" max="12544" width="37.5703125" bestFit="1" customWidth="1"/>
    <col min="12787" max="12787" width="29.140625" customWidth="1"/>
    <col min="12788" max="12788" width="18.7109375" customWidth="1"/>
    <col min="12789" max="12789" width="14" customWidth="1"/>
    <col min="12790" max="12790" width="10" customWidth="1"/>
    <col min="12791" max="12791" width="11.42578125" customWidth="1"/>
    <col min="12792" max="12792" width="6.85546875" bestFit="1" customWidth="1"/>
    <col min="12793" max="12793" width="10.28515625" bestFit="1" customWidth="1"/>
    <col min="12794" max="12797" width="10.28515625" customWidth="1"/>
    <col min="12799" max="12799" width="9.7109375" bestFit="1" customWidth="1"/>
    <col min="12800" max="12800" width="37.5703125" bestFit="1" customWidth="1"/>
    <col min="13043" max="13043" width="29.140625" customWidth="1"/>
    <col min="13044" max="13044" width="18.7109375" customWidth="1"/>
    <col min="13045" max="13045" width="14" customWidth="1"/>
    <col min="13046" max="13046" width="10" customWidth="1"/>
    <col min="13047" max="13047" width="11.42578125" customWidth="1"/>
    <col min="13048" max="13048" width="6.85546875" bestFit="1" customWidth="1"/>
    <col min="13049" max="13049" width="10.28515625" bestFit="1" customWidth="1"/>
    <col min="13050" max="13053" width="10.28515625" customWidth="1"/>
    <col min="13055" max="13055" width="9.7109375" bestFit="1" customWidth="1"/>
    <col min="13056" max="13056" width="37.5703125" bestFit="1" customWidth="1"/>
    <col min="13299" max="13299" width="29.140625" customWidth="1"/>
    <col min="13300" max="13300" width="18.7109375" customWidth="1"/>
    <col min="13301" max="13301" width="14" customWidth="1"/>
    <col min="13302" max="13302" width="10" customWidth="1"/>
    <col min="13303" max="13303" width="11.42578125" customWidth="1"/>
    <col min="13304" max="13304" width="6.85546875" bestFit="1" customWidth="1"/>
    <col min="13305" max="13305" width="10.28515625" bestFit="1" customWidth="1"/>
    <col min="13306" max="13309" width="10.28515625" customWidth="1"/>
    <col min="13311" max="13311" width="9.7109375" bestFit="1" customWidth="1"/>
    <col min="13312" max="13312" width="37.5703125" bestFit="1" customWidth="1"/>
    <col min="13555" max="13555" width="29.140625" customWidth="1"/>
    <col min="13556" max="13556" width="18.7109375" customWidth="1"/>
    <col min="13557" max="13557" width="14" customWidth="1"/>
    <col min="13558" max="13558" width="10" customWidth="1"/>
    <col min="13559" max="13559" width="11.42578125" customWidth="1"/>
    <col min="13560" max="13560" width="6.85546875" bestFit="1" customWidth="1"/>
    <col min="13561" max="13561" width="10.28515625" bestFit="1" customWidth="1"/>
    <col min="13562" max="13565" width="10.28515625" customWidth="1"/>
    <col min="13567" max="13567" width="9.7109375" bestFit="1" customWidth="1"/>
    <col min="13568" max="13568" width="37.5703125" bestFit="1" customWidth="1"/>
    <col min="13811" max="13811" width="29.140625" customWidth="1"/>
    <col min="13812" max="13812" width="18.7109375" customWidth="1"/>
    <col min="13813" max="13813" width="14" customWidth="1"/>
    <col min="13814" max="13814" width="10" customWidth="1"/>
    <col min="13815" max="13815" width="11.42578125" customWidth="1"/>
    <col min="13816" max="13816" width="6.85546875" bestFit="1" customWidth="1"/>
    <col min="13817" max="13817" width="10.28515625" bestFit="1" customWidth="1"/>
    <col min="13818" max="13821" width="10.28515625" customWidth="1"/>
    <col min="13823" max="13823" width="9.7109375" bestFit="1" customWidth="1"/>
    <col min="13824" max="13824" width="37.5703125" bestFit="1" customWidth="1"/>
    <col min="14067" max="14067" width="29.140625" customWidth="1"/>
    <col min="14068" max="14068" width="18.7109375" customWidth="1"/>
    <col min="14069" max="14069" width="14" customWidth="1"/>
    <col min="14070" max="14070" width="10" customWidth="1"/>
    <col min="14071" max="14071" width="11.42578125" customWidth="1"/>
    <col min="14072" max="14072" width="6.85546875" bestFit="1" customWidth="1"/>
    <col min="14073" max="14073" width="10.28515625" bestFit="1" customWidth="1"/>
    <col min="14074" max="14077" width="10.28515625" customWidth="1"/>
    <col min="14079" max="14079" width="9.7109375" bestFit="1" customWidth="1"/>
    <col min="14080" max="14080" width="37.5703125" bestFit="1" customWidth="1"/>
    <col min="14323" max="14323" width="29.140625" customWidth="1"/>
    <col min="14324" max="14324" width="18.7109375" customWidth="1"/>
    <col min="14325" max="14325" width="14" customWidth="1"/>
    <col min="14326" max="14326" width="10" customWidth="1"/>
    <col min="14327" max="14327" width="11.42578125" customWidth="1"/>
    <col min="14328" max="14328" width="6.85546875" bestFit="1" customWidth="1"/>
    <col min="14329" max="14329" width="10.28515625" bestFit="1" customWidth="1"/>
    <col min="14330" max="14333" width="10.28515625" customWidth="1"/>
    <col min="14335" max="14335" width="9.7109375" bestFit="1" customWidth="1"/>
    <col min="14336" max="14336" width="37.5703125" bestFit="1" customWidth="1"/>
    <col min="14579" max="14579" width="29.140625" customWidth="1"/>
    <col min="14580" max="14580" width="18.7109375" customWidth="1"/>
    <col min="14581" max="14581" width="14" customWidth="1"/>
    <col min="14582" max="14582" width="10" customWidth="1"/>
    <col min="14583" max="14583" width="11.42578125" customWidth="1"/>
    <col min="14584" max="14584" width="6.85546875" bestFit="1" customWidth="1"/>
    <col min="14585" max="14585" width="10.28515625" bestFit="1" customWidth="1"/>
    <col min="14586" max="14589" width="10.28515625" customWidth="1"/>
    <col min="14591" max="14591" width="9.7109375" bestFit="1" customWidth="1"/>
    <col min="14592" max="14592" width="37.5703125" bestFit="1" customWidth="1"/>
    <col min="14835" max="14835" width="29.140625" customWidth="1"/>
    <col min="14836" max="14836" width="18.7109375" customWidth="1"/>
    <col min="14837" max="14837" width="14" customWidth="1"/>
    <col min="14838" max="14838" width="10" customWidth="1"/>
    <col min="14839" max="14839" width="11.42578125" customWidth="1"/>
    <col min="14840" max="14840" width="6.85546875" bestFit="1" customWidth="1"/>
    <col min="14841" max="14841" width="10.28515625" bestFit="1" customWidth="1"/>
    <col min="14842" max="14845" width="10.28515625" customWidth="1"/>
    <col min="14847" max="14847" width="9.7109375" bestFit="1" customWidth="1"/>
    <col min="14848" max="14848" width="37.5703125" bestFit="1" customWidth="1"/>
    <col min="15091" max="15091" width="29.140625" customWidth="1"/>
    <col min="15092" max="15092" width="18.7109375" customWidth="1"/>
    <col min="15093" max="15093" width="14" customWidth="1"/>
    <col min="15094" max="15094" width="10" customWidth="1"/>
    <col min="15095" max="15095" width="11.42578125" customWidth="1"/>
    <col min="15096" max="15096" width="6.85546875" bestFit="1" customWidth="1"/>
    <col min="15097" max="15097" width="10.28515625" bestFit="1" customWidth="1"/>
    <col min="15098" max="15101" width="10.28515625" customWidth="1"/>
    <col min="15103" max="15103" width="9.7109375" bestFit="1" customWidth="1"/>
    <col min="15104" max="15104" width="37.5703125" bestFit="1" customWidth="1"/>
    <col min="15347" max="15347" width="29.140625" customWidth="1"/>
    <col min="15348" max="15348" width="18.7109375" customWidth="1"/>
    <col min="15349" max="15349" width="14" customWidth="1"/>
    <col min="15350" max="15350" width="10" customWidth="1"/>
    <col min="15351" max="15351" width="11.42578125" customWidth="1"/>
    <col min="15352" max="15352" width="6.85546875" bestFit="1" customWidth="1"/>
    <col min="15353" max="15353" width="10.28515625" bestFit="1" customWidth="1"/>
    <col min="15354" max="15357" width="10.28515625" customWidth="1"/>
    <col min="15359" max="15359" width="9.7109375" bestFit="1" customWidth="1"/>
    <col min="15360" max="15360" width="37.5703125" bestFit="1" customWidth="1"/>
    <col min="15603" max="15603" width="29.140625" customWidth="1"/>
    <col min="15604" max="15604" width="18.7109375" customWidth="1"/>
    <col min="15605" max="15605" width="14" customWidth="1"/>
    <col min="15606" max="15606" width="10" customWidth="1"/>
    <col min="15607" max="15607" width="11.42578125" customWidth="1"/>
    <col min="15608" max="15608" width="6.85546875" bestFit="1" customWidth="1"/>
    <col min="15609" max="15609" width="10.28515625" bestFit="1" customWidth="1"/>
    <col min="15610" max="15613" width="10.28515625" customWidth="1"/>
    <col min="15615" max="15615" width="9.7109375" bestFit="1" customWidth="1"/>
    <col min="15616" max="15616" width="37.5703125" bestFit="1" customWidth="1"/>
    <col min="15859" max="15859" width="29.140625" customWidth="1"/>
    <col min="15860" max="15860" width="18.7109375" customWidth="1"/>
    <col min="15861" max="15861" width="14" customWidth="1"/>
    <col min="15862" max="15862" width="10" customWidth="1"/>
    <col min="15863" max="15863" width="11.42578125" customWidth="1"/>
    <col min="15864" max="15864" width="6.85546875" bestFit="1" customWidth="1"/>
    <col min="15865" max="15865" width="10.28515625" bestFit="1" customWidth="1"/>
    <col min="15866" max="15869" width="10.28515625" customWidth="1"/>
    <col min="15871" max="15871" width="9.7109375" bestFit="1" customWidth="1"/>
    <col min="15872" max="15872" width="37.5703125" bestFit="1" customWidth="1"/>
    <col min="16115" max="16115" width="29.140625" customWidth="1"/>
    <col min="16116" max="16116" width="18.7109375" customWidth="1"/>
    <col min="16117" max="16117" width="14" customWidth="1"/>
    <col min="16118" max="16118" width="10" customWidth="1"/>
    <col min="16119" max="16119" width="11.42578125" customWidth="1"/>
    <col min="16120" max="16120" width="6.85546875" bestFit="1" customWidth="1"/>
    <col min="16121" max="16121" width="10.28515625" bestFit="1" customWidth="1"/>
    <col min="16122" max="16125" width="10.28515625" customWidth="1"/>
    <col min="16127" max="16127" width="9.7109375" bestFit="1" customWidth="1"/>
    <col min="16128" max="16128" width="37.5703125" bestFit="1" customWidth="1"/>
  </cols>
  <sheetData>
    <row r="1" spans="1:16" x14ac:dyDescent="0.25">
      <c r="A1" s="3" t="s">
        <v>0</v>
      </c>
      <c r="B1" s="3"/>
    </row>
    <row r="2" spans="1:16" x14ac:dyDescent="0.25">
      <c r="A2" s="18" t="s">
        <v>81</v>
      </c>
      <c r="B2" s="18"/>
    </row>
    <row r="3" spans="1:16" x14ac:dyDescent="0.25">
      <c r="A3" s="77" t="s">
        <v>30</v>
      </c>
      <c r="B3" s="78" t="s">
        <v>80</v>
      </c>
      <c r="C3" s="79"/>
      <c r="D3" s="78" t="s">
        <v>31</v>
      </c>
      <c r="E3" s="80"/>
      <c r="F3" s="80"/>
      <c r="G3" s="79"/>
      <c r="H3" s="78" t="s">
        <v>32</v>
      </c>
      <c r="I3" s="80"/>
      <c r="J3" s="80"/>
      <c r="K3" s="80"/>
      <c r="L3" s="79"/>
      <c r="M3" s="81" t="s">
        <v>33</v>
      </c>
      <c r="O3" s="19" t="s">
        <v>34</v>
      </c>
      <c r="P3" s="19" t="s">
        <v>35</v>
      </c>
    </row>
    <row r="4" spans="1:16" x14ac:dyDescent="0.25">
      <c r="A4" s="77"/>
      <c r="B4" s="19" t="s">
        <v>38</v>
      </c>
      <c r="C4" s="19" t="s">
        <v>36</v>
      </c>
      <c r="D4" s="19" t="s">
        <v>38</v>
      </c>
      <c r="E4" s="19" t="s">
        <v>36</v>
      </c>
      <c r="F4" s="19" t="s">
        <v>39</v>
      </c>
      <c r="G4" s="19" t="s">
        <v>37</v>
      </c>
      <c r="H4" s="19" t="s">
        <v>38</v>
      </c>
      <c r="I4" s="19" t="s">
        <v>36</v>
      </c>
      <c r="J4" s="19" t="s">
        <v>39</v>
      </c>
      <c r="K4" s="19" t="s">
        <v>37</v>
      </c>
      <c r="L4" s="19" t="s">
        <v>40</v>
      </c>
      <c r="M4" s="81"/>
      <c r="O4" s="9" t="s">
        <v>38</v>
      </c>
      <c r="P4" s="52" t="s">
        <v>86</v>
      </c>
    </row>
    <row r="5" spans="1:16" x14ac:dyDescent="0.25">
      <c r="A5" s="20" t="s">
        <v>51</v>
      </c>
      <c r="B5" s="20">
        <v>1</v>
      </c>
      <c r="C5" s="20"/>
      <c r="D5" s="20"/>
      <c r="E5" s="20">
        <v>393</v>
      </c>
      <c r="F5" s="20"/>
      <c r="G5" s="20">
        <v>55</v>
      </c>
      <c r="H5" s="20"/>
      <c r="I5" s="20">
        <v>11</v>
      </c>
      <c r="J5" s="20"/>
      <c r="K5" s="20">
        <v>90</v>
      </c>
      <c r="L5" s="20"/>
      <c r="M5" s="21">
        <v>512</v>
      </c>
      <c r="O5" s="9" t="s">
        <v>36</v>
      </c>
      <c r="P5" s="20" t="s">
        <v>41</v>
      </c>
    </row>
    <row r="6" spans="1:16" x14ac:dyDescent="0.25">
      <c r="A6" s="20" t="s">
        <v>52</v>
      </c>
      <c r="B6" s="20"/>
      <c r="C6" s="20"/>
      <c r="D6" s="20"/>
      <c r="E6" s="20">
        <v>60</v>
      </c>
      <c r="F6" s="20"/>
      <c r="G6" s="20">
        <v>5</v>
      </c>
      <c r="H6" s="20">
        <v>1</v>
      </c>
      <c r="I6" s="20">
        <v>63</v>
      </c>
      <c r="J6" s="20"/>
      <c r="K6" s="20">
        <v>111</v>
      </c>
      <c r="L6" s="20"/>
      <c r="M6" s="21">
        <v>231</v>
      </c>
      <c r="O6" s="9" t="s">
        <v>39</v>
      </c>
      <c r="P6" s="20" t="s">
        <v>42</v>
      </c>
    </row>
    <row r="7" spans="1:16" x14ac:dyDescent="0.25">
      <c r="A7" s="20" t="s">
        <v>57</v>
      </c>
      <c r="B7" s="20"/>
      <c r="C7" s="20"/>
      <c r="D7" s="20"/>
      <c r="E7" s="20">
        <v>70</v>
      </c>
      <c r="F7" s="20"/>
      <c r="G7" s="20">
        <v>17</v>
      </c>
      <c r="H7" s="20"/>
      <c r="I7" s="20"/>
      <c r="J7" s="20"/>
      <c r="K7" s="20">
        <v>51</v>
      </c>
      <c r="L7" s="20"/>
      <c r="M7" s="21">
        <v>122</v>
      </c>
      <c r="O7" s="9" t="s">
        <v>37</v>
      </c>
      <c r="P7" s="20" t="s">
        <v>43</v>
      </c>
    </row>
    <row r="8" spans="1:16" x14ac:dyDescent="0.25">
      <c r="A8" s="20" t="s">
        <v>56</v>
      </c>
      <c r="B8" s="20"/>
      <c r="C8" s="20"/>
      <c r="D8" s="20"/>
      <c r="E8" s="20">
        <v>27</v>
      </c>
      <c r="F8" s="20">
        <v>3</v>
      </c>
      <c r="G8" s="20"/>
      <c r="H8" s="20"/>
      <c r="I8" s="20">
        <v>152</v>
      </c>
      <c r="J8" s="20"/>
      <c r="K8" s="20">
        <v>8</v>
      </c>
      <c r="L8" s="20"/>
      <c r="M8" s="21">
        <v>190</v>
      </c>
      <c r="O8" s="62" t="s">
        <v>40</v>
      </c>
      <c r="P8" s="62" t="s">
        <v>87</v>
      </c>
    </row>
    <row r="9" spans="1:16" x14ac:dyDescent="0.25">
      <c r="A9" s="20" t="s">
        <v>58</v>
      </c>
      <c r="B9" s="20">
        <v>1</v>
      </c>
      <c r="C9" s="20"/>
      <c r="D9" s="20"/>
      <c r="E9" s="20"/>
      <c r="F9" s="20"/>
      <c r="G9" s="20"/>
      <c r="H9" s="20"/>
      <c r="I9" s="20">
        <v>7</v>
      </c>
      <c r="J9" s="20">
        <v>1</v>
      </c>
      <c r="K9" s="20">
        <v>8</v>
      </c>
      <c r="L9" s="20"/>
      <c r="M9" s="21">
        <v>13</v>
      </c>
    </row>
    <row r="10" spans="1:16" x14ac:dyDescent="0.25">
      <c r="A10" s="20" t="s">
        <v>53</v>
      </c>
      <c r="B10" s="20"/>
      <c r="C10" s="20"/>
      <c r="D10" s="20"/>
      <c r="E10" s="20"/>
      <c r="F10" s="20"/>
      <c r="G10" s="20"/>
      <c r="H10" s="20"/>
      <c r="I10" s="20">
        <v>8</v>
      </c>
      <c r="J10" s="20"/>
      <c r="K10" s="20"/>
      <c r="L10" s="20"/>
      <c r="M10" s="21">
        <v>8</v>
      </c>
    </row>
    <row r="11" spans="1:16" x14ac:dyDescent="0.25">
      <c r="A11" s="20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>
        <v>9</v>
      </c>
      <c r="L11" s="20"/>
      <c r="M11" s="21">
        <v>9</v>
      </c>
    </row>
    <row r="12" spans="1:16" x14ac:dyDescent="0.25">
      <c r="A12" s="20" t="s">
        <v>59</v>
      </c>
      <c r="B12" s="20"/>
      <c r="C12" s="20"/>
      <c r="D12" s="20"/>
      <c r="E12" s="20"/>
      <c r="F12" s="20"/>
      <c r="G12" s="20"/>
      <c r="H12" s="20"/>
      <c r="I12" s="20">
        <v>182</v>
      </c>
      <c r="J12" s="20">
        <v>69</v>
      </c>
      <c r="K12" s="20">
        <v>21</v>
      </c>
      <c r="L12" s="20"/>
      <c r="M12" s="21">
        <v>251</v>
      </c>
    </row>
    <row r="13" spans="1:16" x14ac:dyDescent="0.25">
      <c r="A13" s="20" t="s">
        <v>61</v>
      </c>
      <c r="B13" s="20">
        <v>1</v>
      </c>
      <c r="C13" s="20"/>
      <c r="D13" s="20"/>
      <c r="E13" s="20">
        <v>98</v>
      </c>
      <c r="F13" s="20"/>
      <c r="G13" s="20">
        <v>12</v>
      </c>
      <c r="H13" s="20">
        <v>11</v>
      </c>
      <c r="I13" s="20">
        <v>1</v>
      </c>
      <c r="J13" s="20"/>
      <c r="K13" s="20">
        <v>54</v>
      </c>
      <c r="L13" s="20">
        <v>2</v>
      </c>
      <c r="M13" s="21">
        <v>156</v>
      </c>
    </row>
    <row r="14" spans="1:16" x14ac:dyDescent="0.25">
      <c r="A14" s="20" t="s">
        <v>48</v>
      </c>
      <c r="B14" s="20"/>
      <c r="C14" s="20">
        <v>3</v>
      </c>
      <c r="D14" s="20"/>
      <c r="E14" s="20">
        <v>141</v>
      </c>
      <c r="F14" s="20">
        <v>1</v>
      </c>
      <c r="G14" s="20">
        <v>7</v>
      </c>
      <c r="H14" s="20"/>
      <c r="I14" s="20">
        <v>298</v>
      </c>
      <c r="J14" s="20">
        <v>2</v>
      </c>
      <c r="K14" s="20">
        <v>68</v>
      </c>
      <c r="L14" s="20"/>
      <c r="M14" s="21">
        <v>497</v>
      </c>
    </row>
    <row r="15" spans="1:16" x14ac:dyDescent="0.25">
      <c r="A15" s="20" t="s">
        <v>54</v>
      </c>
      <c r="B15" s="20"/>
      <c r="C15" s="20">
        <v>1</v>
      </c>
      <c r="D15" s="20"/>
      <c r="E15" s="20">
        <v>417</v>
      </c>
      <c r="F15" s="20"/>
      <c r="G15" s="20">
        <v>94</v>
      </c>
      <c r="H15" s="20">
        <v>1</v>
      </c>
      <c r="I15" s="20">
        <v>3</v>
      </c>
      <c r="J15" s="20"/>
      <c r="K15" s="20">
        <v>283</v>
      </c>
      <c r="L15" s="20">
        <v>10</v>
      </c>
      <c r="M15" s="21">
        <v>711</v>
      </c>
    </row>
    <row r="16" spans="1:16" x14ac:dyDescent="0.25">
      <c r="A16" s="20" t="s">
        <v>62</v>
      </c>
      <c r="B16" s="20"/>
      <c r="C16" s="20">
        <v>1</v>
      </c>
      <c r="D16" s="20"/>
      <c r="E16" s="20"/>
      <c r="F16" s="20"/>
      <c r="G16" s="20"/>
      <c r="H16" s="20"/>
      <c r="I16" s="20">
        <v>135</v>
      </c>
      <c r="J16" s="20">
        <v>45</v>
      </c>
      <c r="K16" s="20">
        <v>4</v>
      </c>
      <c r="L16" s="20"/>
      <c r="M16" s="21">
        <v>155</v>
      </c>
    </row>
    <row r="17" spans="1:13" x14ac:dyDescent="0.25">
      <c r="A17" s="20" t="s">
        <v>63</v>
      </c>
      <c r="B17" s="20"/>
      <c r="C17" s="20"/>
      <c r="D17" s="20"/>
      <c r="E17" s="20">
        <v>159</v>
      </c>
      <c r="F17" s="20"/>
      <c r="G17" s="20">
        <v>13</v>
      </c>
      <c r="H17" s="20"/>
      <c r="I17" s="20">
        <v>58</v>
      </c>
      <c r="J17" s="20"/>
      <c r="K17" s="20">
        <v>212</v>
      </c>
      <c r="L17" s="20"/>
      <c r="M17" s="21">
        <v>420</v>
      </c>
    </row>
    <row r="18" spans="1:13" x14ac:dyDescent="0.25">
      <c r="A18" s="20" t="s">
        <v>74</v>
      </c>
      <c r="B18" s="20"/>
      <c r="C18" s="20"/>
      <c r="D18" s="20"/>
      <c r="E18" s="20">
        <v>3</v>
      </c>
      <c r="F18" s="20"/>
      <c r="G18" s="20"/>
      <c r="H18" s="20"/>
      <c r="I18" s="20">
        <v>74</v>
      </c>
      <c r="J18" s="20"/>
      <c r="K18" s="20">
        <v>49</v>
      </c>
      <c r="L18" s="20"/>
      <c r="M18" s="21">
        <v>113</v>
      </c>
    </row>
    <row r="19" spans="1:13" x14ac:dyDescent="0.25">
      <c r="A19" s="20" t="s">
        <v>49</v>
      </c>
      <c r="B19" s="20"/>
      <c r="C19" s="20"/>
      <c r="D19" s="20">
        <v>1</v>
      </c>
      <c r="E19" s="20">
        <v>222</v>
      </c>
      <c r="F19" s="20">
        <v>3</v>
      </c>
      <c r="G19" s="20">
        <v>587</v>
      </c>
      <c r="H19" s="20"/>
      <c r="I19" s="20"/>
      <c r="J19" s="20">
        <v>1</v>
      </c>
      <c r="K19" s="20">
        <v>58</v>
      </c>
      <c r="L19" s="20">
        <v>1</v>
      </c>
      <c r="M19" s="21">
        <v>768</v>
      </c>
    </row>
    <row r="20" spans="1:13" x14ac:dyDescent="0.25">
      <c r="A20" s="20" t="s">
        <v>75</v>
      </c>
      <c r="B20" s="20"/>
      <c r="C20" s="20"/>
      <c r="D20" s="20"/>
      <c r="E20" s="20">
        <v>469</v>
      </c>
      <c r="F20" s="20"/>
      <c r="G20" s="20">
        <v>61</v>
      </c>
      <c r="H20" s="20"/>
      <c r="I20" s="20">
        <v>18</v>
      </c>
      <c r="J20" s="20"/>
      <c r="K20" s="20">
        <v>448</v>
      </c>
      <c r="L20" s="20"/>
      <c r="M20" s="21">
        <v>942</v>
      </c>
    </row>
    <row r="21" spans="1:13" x14ac:dyDescent="0.25">
      <c r="A21" s="20" t="s">
        <v>65</v>
      </c>
      <c r="B21" s="20"/>
      <c r="C21" s="20"/>
      <c r="D21" s="20"/>
      <c r="E21" s="20">
        <v>94</v>
      </c>
      <c r="F21" s="20"/>
      <c r="G21" s="20">
        <v>5</v>
      </c>
      <c r="H21" s="20"/>
      <c r="I21" s="20">
        <v>29</v>
      </c>
      <c r="J21" s="20"/>
      <c r="K21" s="20">
        <v>81</v>
      </c>
      <c r="L21" s="20"/>
      <c r="M21" s="22">
        <v>203</v>
      </c>
    </row>
    <row r="22" spans="1:13" x14ac:dyDescent="0.25">
      <c r="A22" s="20" t="s">
        <v>66</v>
      </c>
      <c r="B22" s="20"/>
      <c r="C22" s="20"/>
      <c r="D22" s="20"/>
      <c r="E22" s="20">
        <v>4</v>
      </c>
      <c r="F22" s="20"/>
      <c r="G22" s="20">
        <v>14</v>
      </c>
      <c r="H22" s="20"/>
      <c r="I22" s="20">
        <v>37</v>
      </c>
      <c r="J22" s="20"/>
      <c r="K22" s="20">
        <v>93</v>
      </c>
      <c r="L22" s="20"/>
      <c r="M22" s="22">
        <v>148</v>
      </c>
    </row>
    <row r="23" spans="1:13" x14ac:dyDescent="0.25">
      <c r="A23" s="22" t="s">
        <v>29</v>
      </c>
      <c r="B23" s="21">
        <v>3</v>
      </c>
      <c r="C23" s="21">
        <v>5</v>
      </c>
      <c r="D23" s="21">
        <v>1</v>
      </c>
      <c r="E23" s="21">
        <v>2157</v>
      </c>
      <c r="F23" s="21">
        <v>7</v>
      </c>
      <c r="G23" s="21">
        <v>870</v>
      </c>
      <c r="H23" s="21">
        <v>13</v>
      </c>
      <c r="I23" s="21">
        <v>1076</v>
      </c>
      <c r="J23" s="21">
        <v>118</v>
      </c>
      <c r="K23" s="21">
        <v>1648</v>
      </c>
      <c r="L23" s="44">
        <v>13</v>
      </c>
      <c r="M23" s="22">
        <v>5449</v>
      </c>
    </row>
  </sheetData>
  <mergeCells count="5">
    <mergeCell ref="A3:A4"/>
    <mergeCell ref="B3:C3"/>
    <mergeCell ref="D3:G3"/>
    <mergeCell ref="M3:M4"/>
    <mergeCell ref="H3:L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402D-A888-481D-BD16-E73AB9C0F087}">
  <dimension ref="A21:A24"/>
  <sheetViews>
    <sheetView workbookViewId="0">
      <selection activeCell="C35" sqref="C35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workbookViewId="0">
      <selection activeCell="B13" sqref="B13:J24"/>
    </sheetView>
  </sheetViews>
  <sheetFormatPr defaultRowHeight="15" x14ac:dyDescent="0.25"/>
  <cols>
    <col min="1" max="1" width="12.7109375" customWidth="1"/>
    <col min="3" max="3" width="16.42578125" customWidth="1"/>
    <col min="4" max="4" width="11.42578125" customWidth="1"/>
    <col min="5" max="5" width="14.42578125" customWidth="1"/>
    <col min="6" max="6" width="13.85546875" bestFit="1" customWidth="1"/>
    <col min="7" max="7" width="13.42578125" customWidth="1"/>
    <col min="8" max="8" width="12.7109375" customWidth="1"/>
    <col min="9" max="9" width="12.5703125" customWidth="1"/>
    <col min="10" max="10" width="13.28515625" customWidth="1"/>
    <col min="11" max="11" width="6.7109375" customWidth="1"/>
    <col min="12" max="12" width="8.140625" customWidth="1"/>
    <col min="13" max="13" width="4.5703125" bestFit="1" customWidth="1"/>
    <col min="259" max="259" width="12.7109375" customWidth="1"/>
    <col min="261" max="261" width="12.5703125" customWidth="1"/>
    <col min="262" max="262" width="12.7109375" customWidth="1"/>
    <col min="263" max="263" width="13.42578125" customWidth="1"/>
    <col min="264" max="264" width="13.85546875" bestFit="1" customWidth="1"/>
    <col min="265" max="265" width="14.42578125" customWidth="1"/>
    <col min="266" max="266" width="11.42578125" customWidth="1"/>
    <col min="267" max="267" width="16.42578125" customWidth="1"/>
    <col min="268" max="268" width="8.140625" customWidth="1"/>
    <col min="269" max="269" width="4.5703125" bestFit="1" customWidth="1"/>
    <col min="515" max="515" width="12.7109375" customWidth="1"/>
    <col min="517" max="517" width="12.5703125" customWidth="1"/>
    <col min="518" max="518" width="12.7109375" customWidth="1"/>
    <col min="519" max="519" width="13.42578125" customWidth="1"/>
    <col min="520" max="520" width="13.85546875" bestFit="1" customWidth="1"/>
    <col min="521" max="521" width="14.42578125" customWidth="1"/>
    <col min="522" max="522" width="11.42578125" customWidth="1"/>
    <col min="523" max="523" width="16.42578125" customWidth="1"/>
    <col min="524" max="524" width="8.140625" customWidth="1"/>
    <col min="525" max="525" width="4.5703125" bestFit="1" customWidth="1"/>
    <col min="771" max="771" width="12.7109375" customWidth="1"/>
    <col min="773" max="773" width="12.5703125" customWidth="1"/>
    <col min="774" max="774" width="12.7109375" customWidth="1"/>
    <col min="775" max="775" width="13.42578125" customWidth="1"/>
    <col min="776" max="776" width="13.85546875" bestFit="1" customWidth="1"/>
    <col min="777" max="777" width="14.42578125" customWidth="1"/>
    <col min="778" max="778" width="11.42578125" customWidth="1"/>
    <col min="779" max="779" width="16.42578125" customWidth="1"/>
    <col min="780" max="780" width="8.140625" customWidth="1"/>
    <col min="781" max="781" width="4.5703125" bestFit="1" customWidth="1"/>
    <col min="1027" max="1027" width="12.7109375" customWidth="1"/>
    <col min="1029" max="1029" width="12.5703125" customWidth="1"/>
    <col min="1030" max="1030" width="12.7109375" customWidth="1"/>
    <col min="1031" max="1031" width="13.42578125" customWidth="1"/>
    <col min="1032" max="1032" width="13.85546875" bestFit="1" customWidth="1"/>
    <col min="1033" max="1033" width="14.42578125" customWidth="1"/>
    <col min="1034" max="1034" width="11.42578125" customWidth="1"/>
    <col min="1035" max="1035" width="16.42578125" customWidth="1"/>
    <col min="1036" max="1036" width="8.140625" customWidth="1"/>
    <col min="1037" max="1037" width="4.5703125" bestFit="1" customWidth="1"/>
    <col min="1283" max="1283" width="12.7109375" customWidth="1"/>
    <col min="1285" max="1285" width="12.5703125" customWidth="1"/>
    <col min="1286" max="1286" width="12.7109375" customWidth="1"/>
    <col min="1287" max="1287" width="13.42578125" customWidth="1"/>
    <col min="1288" max="1288" width="13.85546875" bestFit="1" customWidth="1"/>
    <col min="1289" max="1289" width="14.42578125" customWidth="1"/>
    <col min="1290" max="1290" width="11.42578125" customWidth="1"/>
    <col min="1291" max="1291" width="16.42578125" customWidth="1"/>
    <col min="1292" max="1292" width="8.140625" customWidth="1"/>
    <col min="1293" max="1293" width="4.5703125" bestFit="1" customWidth="1"/>
    <col min="1539" max="1539" width="12.7109375" customWidth="1"/>
    <col min="1541" max="1541" width="12.5703125" customWidth="1"/>
    <col min="1542" max="1542" width="12.7109375" customWidth="1"/>
    <col min="1543" max="1543" width="13.42578125" customWidth="1"/>
    <col min="1544" max="1544" width="13.85546875" bestFit="1" customWidth="1"/>
    <col min="1545" max="1545" width="14.42578125" customWidth="1"/>
    <col min="1546" max="1546" width="11.42578125" customWidth="1"/>
    <col min="1547" max="1547" width="16.42578125" customWidth="1"/>
    <col min="1548" max="1548" width="8.140625" customWidth="1"/>
    <col min="1549" max="1549" width="4.5703125" bestFit="1" customWidth="1"/>
    <col min="1795" max="1795" width="12.7109375" customWidth="1"/>
    <col min="1797" max="1797" width="12.5703125" customWidth="1"/>
    <col min="1798" max="1798" width="12.7109375" customWidth="1"/>
    <col min="1799" max="1799" width="13.42578125" customWidth="1"/>
    <col min="1800" max="1800" width="13.85546875" bestFit="1" customWidth="1"/>
    <col min="1801" max="1801" width="14.42578125" customWidth="1"/>
    <col min="1802" max="1802" width="11.42578125" customWidth="1"/>
    <col min="1803" max="1803" width="16.42578125" customWidth="1"/>
    <col min="1804" max="1804" width="8.140625" customWidth="1"/>
    <col min="1805" max="1805" width="4.5703125" bestFit="1" customWidth="1"/>
    <col min="2051" max="2051" width="12.7109375" customWidth="1"/>
    <col min="2053" max="2053" width="12.5703125" customWidth="1"/>
    <col min="2054" max="2054" width="12.7109375" customWidth="1"/>
    <col min="2055" max="2055" width="13.42578125" customWidth="1"/>
    <col min="2056" max="2056" width="13.85546875" bestFit="1" customWidth="1"/>
    <col min="2057" max="2057" width="14.42578125" customWidth="1"/>
    <col min="2058" max="2058" width="11.42578125" customWidth="1"/>
    <col min="2059" max="2059" width="16.42578125" customWidth="1"/>
    <col min="2060" max="2060" width="8.140625" customWidth="1"/>
    <col min="2061" max="2061" width="4.5703125" bestFit="1" customWidth="1"/>
    <col min="2307" max="2307" width="12.7109375" customWidth="1"/>
    <col min="2309" max="2309" width="12.5703125" customWidth="1"/>
    <col min="2310" max="2310" width="12.7109375" customWidth="1"/>
    <col min="2311" max="2311" width="13.42578125" customWidth="1"/>
    <col min="2312" max="2312" width="13.85546875" bestFit="1" customWidth="1"/>
    <col min="2313" max="2313" width="14.42578125" customWidth="1"/>
    <col min="2314" max="2314" width="11.42578125" customWidth="1"/>
    <col min="2315" max="2315" width="16.42578125" customWidth="1"/>
    <col min="2316" max="2316" width="8.140625" customWidth="1"/>
    <col min="2317" max="2317" width="4.5703125" bestFit="1" customWidth="1"/>
    <col min="2563" max="2563" width="12.7109375" customWidth="1"/>
    <col min="2565" max="2565" width="12.5703125" customWidth="1"/>
    <col min="2566" max="2566" width="12.7109375" customWidth="1"/>
    <col min="2567" max="2567" width="13.42578125" customWidth="1"/>
    <col min="2568" max="2568" width="13.85546875" bestFit="1" customWidth="1"/>
    <col min="2569" max="2569" width="14.42578125" customWidth="1"/>
    <col min="2570" max="2570" width="11.42578125" customWidth="1"/>
    <col min="2571" max="2571" width="16.42578125" customWidth="1"/>
    <col min="2572" max="2572" width="8.140625" customWidth="1"/>
    <col min="2573" max="2573" width="4.5703125" bestFit="1" customWidth="1"/>
    <col min="2819" max="2819" width="12.7109375" customWidth="1"/>
    <col min="2821" max="2821" width="12.5703125" customWidth="1"/>
    <col min="2822" max="2822" width="12.7109375" customWidth="1"/>
    <col min="2823" max="2823" width="13.42578125" customWidth="1"/>
    <col min="2824" max="2824" width="13.85546875" bestFit="1" customWidth="1"/>
    <col min="2825" max="2825" width="14.42578125" customWidth="1"/>
    <col min="2826" max="2826" width="11.42578125" customWidth="1"/>
    <col min="2827" max="2827" width="16.42578125" customWidth="1"/>
    <col min="2828" max="2828" width="8.140625" customWidth="1"/>
    <col min="2829" max="2829" width="4.5703125" bestFit="1" customWidth="1"/>
    <col min="3075" max="3075" width="12.7109375" customWidth="1"/>
    <col min="3077" max="3077" width="12.5703125" customWidth="1"/>
    <col min="3078" max="3078" width="12.7109375" customWidth="1"/>
    <col min="3079" max="3079" width="13.42578125" customWidth="1"/>
    <col min="3080" max="3080" width="13.85546875" bestFit="1" customWidth="1"/>
    <col min="3081" max="3081" width="14.42578125" customWidth="1"/>
    <col min="3082" max="3082" width="11.42578125" customWidth="1"/>
    <col min="3083" max="3083" width="16.42578125" customWidth="1"/>
    <col min="3084" max="3084" width="8.140625" customWidth="1"/>
    <col min="3085" max="3085" width="4.5703125" bestFit="1" customWidth="1"/>
    <col min="3331" max="3331" width="12.7109375" customWidth="1"/>
    <col min="3333" max="3333" width="12.5703125" customWidth="1"/>
    <col min="3334" max="3334" width="12.7109375" customWidth="1"/>
    <col min="3335" max="3335" width="13.42578125" customWidth="1"/>
    <col min="3336" max="3336" width="13.85546875" bestFit="1" customWidth="1"/>
    <col min="3337" max="3337" width="14.42578125" customWidth="1"/>
    <col min="3338" max="3338" width="11.42578125" customWidth="1"/>
    <col min="3339" max="3339" width="16.42578125" customWidth="1"/>
    <col min="3340" max="3340" width="8.140625" customWidth="1"/>
    <col min="3341" max="3341" width="4.5703125" bestFit="1" customWidth="1"/>
    <col min="3587" max="3587" width="12.7109375" customWidth="1"/>
    <col min="3589" max="3589" width="12.5703125" customWidth="1"/>
    <col min="3590" max="3590" width="12.7109375" customWidth="1"/>
    <col min="3591" max="3591" width="13.42578125" customWidth="1"/>
    <col min="3592" max="3592" width="13.85546875" bestFit="1" customWidth="1"/>
    <col min="3593" max="3593" width="14.42578125" customWidth="1"/>
    <col min="3594" max="3594" width="11.42578125" customWidth="1"/>
    <col min="3595" max="3595" width="16.42578125" customWidth="1"/>
    <col min="3596" max="3596" width="8.140625" customWidth="1"/>
    <col min="3597" max="3597" width="4.5703125" bestFit="1" customWidth="1"/>
    <col min="3843" max="3843" width="12.7109375" customWidth="1"/>
    <col min="3845" max="3845" width="12.5703125" customWidth="1"/>
    <col min="3846" max="3846" width="12.7109375" customWidth="1"/>
    <col min="3847" max="3847" width="13.42578125" customWidth="1"/>
    <col min="3848" max="3848" width="13.85546875" bestFit="1" customWidth="1"/>
    <col min="3849" max="3849" width="14.42578125" customWidth="1"/>
    <col min="3850" max="3850" width="11.42578125" customWidth="1"/>
    <col min="3851" max="3851" width="16.42578125" customWidth="1"/>
    <col min="3852" max="3852" width="8.140625" customWidth="1"/>
    <col min="3853" max="3853" width="4.5703125" bestFit="1" customWidth="1"/>
    <col min="4099" max="4099" width="12.7109375" customWidth="1"/>
    <col min="4101" max="4101" width="12.5703125" customWidth="1"/>
    <col min="4102" max="4102" width="12.7109375" customWidth="1"/>
    <col min="4103" max="4103" width="13.42578125" customWidth="1"/>
    <col min="4104" max="4104" width="13.85546875" bestFit="1" customWidth="1"/>
    <col min="4105" max="4105" width="14.42578125" customWidth="1"/>
    <col min="4106" max="4106" width="11.42578125" customWidth="1"/>
    <col min="4107" max="4107" width="16.42578125" customWidth="1"/>
    <col min="4108" max="4108" width="8.140625" customWidth="1"/>
    <col min="4109" max="4109" width="4.5703125" bestFit="1" customWidth="1"/>
    <col min="4355" max="4355" width="12.7109375" customWidth="1"/>
    <col min="4357" max="4357" width="12.5703125" customWidth="1"/>
    <col min="4358" max="4358" width="12.7109375" customWidth="1"/>
    <col min="4359" max="4359" width="13.42578125" customWidth="1"/>
    <col min="4360" max="4360" width="13.85546875" bestFit="1" customWidth="1"/>
    <col min="4361" max="4361" width="14.42578125" customWidth="1"/>
    <col min="4362" max="4362" width="11.42578125" customWidth="1"/>
    <col min="4363" max="4363" width="16.42578125" customWidth="1"/>
    <col min="4364" max="4364" width="8.140625" customWidth="1"/>
    <col min="4365" max="4365" width="4.5703125" bestFit="1" customWidth="1"/>
    <col min="4611" max="4611" width="12.7109375" customWidth="1"/>
    <col min="4613" max="4613" width="12.5703125" customWidth="1"/>
    <col min="4614" max="4614" width="12.7109375" customWidth="1"/>
    <col min="4615" max="4615" width="13.42578125" customWidth="1"/>
    <col min="4616" max="4616" width="13.85546875" bestFit="1" customWidth="1"/>
    <col min="4617" max="4617" width="14.42578125" customWidth="1"/>
    <col min="4618" max="4618" width="11.42578125" customWidth="1"/>
    <col min="4619" max="4619" width="16.42578125" customWidth="1"/>
    <col min="4620" max="4620" width="8.140625" customWidth="1"/>
    <col min="4621" max="4621" width="4.5703125" bestFit="1" customWidth="1"/>
    <col min="4867" max="4867" width="12.7109375" customWidth="1"/>
    <col min="4869" max="4869" width="12.5703125" customWidth="1"/>
    <col min="4870" max="4870" width="12.7109375" customWidth="1"/>
    <col min="4871" max="4871" width="13.42578125" customWidth="1"/>
    <col min="4872" max="4872" width="13.85546875" bestFit="1" customWidth="1"/>
    <col min="4873" max="4873" width="14.42578125" customWidth="1"/>
    <col min="4874" max="4874" width="11.42578125" customWidth="1"/>
    <col min="4875" max="4875" width="16.42578125" customWidth="1"/>
    <col min="4876" max="4876" width="8.140625" customWidth="1"/>
    <col min="4877" max="4877" width="4.5703125" bestFit="1" customWidth="1"/>
    <col min="5123" max="5123" width="12.7109375" customWidth="1"/>
    <col min="5125" max="5125" width="12.5703125" customWidth="1"/>
    <col min="5126" max="5126" width="12.7109375" customWidth="1"/>
    <col min="5127" max="5127" width="13.42578125" customWidth="1"/>
    <col min="5128" max="5128" width="13.85546875" bestFit="1" customWidth="1"/>
    <col min="5129" max="5129" width="14.42578125" customWidth="1"/>
    <col min="5130" max="5130" width="11.42578125" customWidth="1"/>
    <col min="5131" max="5131" width="16.42578125" customWidth="1"/>
    <col min="5132" max="5132" width="8.140625" customWidth="1"/>
    <col min="5133" max="5133" width="4.5703125" bestFit="1" customWidth="1"/>
    <col min="5379" max="5379" width="12.7109375" customWidth="1"/>
    <col min="5381" max="5381" width="12.5703125" customWidth="1"/>
    <col min="5382" max="5382" width="12.7109375" customWidth="1"/>
    <col min="5383" max="5383" width="13.42578125" customWidth="1"/>
    <col min="5384" max="5384" width="13.85546875" bestFit="1" customWidth="1"/>
    <col min="5385" max="5385" width="14.42578125" customWidth="1"/>
    <col min="5386" max="5386" width="11.42578125" customWidth="1"/>
    <col min="5387" max="5387" width="16.42578125" customWidth="1"/>
    <col min="5388" max="5388" width="8.140625" customWidth="1"/>
    <col min="5389" max="5389" width="4.5703125" bestFit="1" customWidth="1"/>
    <col min="5635" max="5635" width="12.7109375" customWidth="1"/>
    <col min="5637" max="5637" width="12.5703125" customWidth="1"/>
    <col min="5638" max="5638" width="12.7109375" customWidth="1"/>
    <col min="5639" max="5639" width="13.42578125" customWidth="1"/>
    <col min="5640" max="5640" width="13.85546875" bestFit="1" customWidth="1"/>
    <col min="5641" max="5641" width="14.42578125" customWidth="1"/>
    <col min="5642" max="5642" width="11.42578125" customWidth="1"/>
    <col min="5643" max="5643" width="16.42578125" customWidth="1"/>
    <col min="5644" max="5644" width="8.140625" customWidth="1"/>
    <col min="5645" max="5645" width="4.5703125" bestFit="1" customWidth="1"/>
    <col min="5891" max="5891" width="12.7109375" customWidth="1"/>
    <col min="5893" max="5893" width="12.5703125" customWidth="1"/>
    <col min="5894" max="5894" width="12.7109375" customWidth="1"/>
    <col min="5895" max="5895" width="13.42578125" customWidth="1"/>
    <col min="5896" max="5896" width="13.85546875" bestFit="1" customWidth="1"/>
    <col min="5897" max="5897" width="14.42578125" customWidth="1"/>
    <col min="5898" max="5898" width="11.42578125" customWidth="1"/>
    <col min="5899" max="5899" width="16.42578125" customWidth="1"/>
    <col min="5900" max="5900" width="8.140625" customWidth="1"/>
    <col min="5901" max="5901" width="4.5703125" bestFit="1" customWidth="1"/>
    <col min="6147" max="6147" width="12.7109375" customWidth="1"/>
    <col min="6149" max="6149" width="12.5703125" customWidth="1"/>
    <col min="6150" max="6150" width="12.7109375" customWidth="1"/>
    <col min="6151" max="6151" width="13.42578125" customWidth="1"/>
    <col min="6152" max="6152" width="13.85546875" bestFit="1" customWidth="1"/>
    <col min="6153" max="6153" width="14.42578125" customWidth="1"/>
    <col min="6154" max="6154" width="11.42578125" customWidth="1"/>
    <col min="6155" max="6155" width="16.42578125" customWidth="1"/>
    <col min="6156" max="6156" width="8.140625" customWidth="1"/>
    <col min="6157" max="6157" width="4.5703125" bestFit="1" customWidth="1"/>
    <col min="6403" max="6403" width="12.7109375" customWidth="1"/>
    <col min="6405" max="6405" width="12.5703125" customWidth="1"/>
    <col min="6406" max="6406" width="12.7109375" customWidth="1"/>
    <col min="6407" max="6407" width="13.42578125" customWidth="1"/>
    <col min="6408" max="6408" width="13.85546875" bestFit="1" customWidth="1"/>
    <col min="6409" max="6409" width="14.42578125" customWidth="1"/>
    <col min="6410" max="6410" width="11.42578125" customWidth="1"/>
    <col min="6411" max="6411" width="16.42578125" customWidth="1"/>
    <col min="6412" max="6412" width="8.140625" customWidth="1"/>
    <col min="6413" max="6413" width="4.5703125" bestFit="1" customWidth="1"/>
    <col min="6659" max="6659" width="12.7109375" customWidth="1"/>
    <col min="6661" max="6661" width="12.5703125" customWidth="1"/>
    <col min="6662" max="6662" width="12.7109375" customWidth="1"/>
    <col min="6663" max="6663" width="13.42578125" customWidth="1"/>
    <col min="6664" max="6664" width="13.85546875" bestFit="1" customWidth="1"/>
    <col min="6665" max="6665" width="14.42578125" customWidth="1"/>
    <col min="6666" max="6666" width="11.42578125" customWidth="1"/>
    <col min="6667" max="6667" width="16.42578125" customWidth="1"/>
    <col min="6668" max="6668" width="8.140625" customWidth="1"/>
    <col min="6669" max="6669" width="4.5703125" bestFit="1" customWidth="1"/>
    <col min="6915" max="6915" width="12.7109375" customWidth="1"/>
    <col min="6917" max="6917" width="12.5703125" customWidth="1"/>
    <col min="6918" max="6918" width="12.7109375" customWidth="1"/>
    <col min="6919" max="6919" width="13.42578125" customWidth="1"/>
    <col min="6920" max="6920" width="13.85546875" bestFit="1" customWidth="1"/>
    <col min="6921" max="6921" width="14.42578125" customWidth="1"/>
    <col min="6922" max="6922" width="11.42578125" customWidth="1"/>
    <col min="6923" max="6923" width="16.42578125" customWidth="1"/>
    <col min="6924" max="6924" width="8.140625" customWidth="1"/>
    <col min="6925" max="6925" width="4.5703125" bestFit="1" customWidth="1"/>
    <col min="7171" max="7171" width="12.7109375" customWidth="1"/>
    <col min="7173" max="7173" width="12.5703125" customWidth="1"/>
    <col min="7174" max="7174" width="12.7109375" customWidth="1"/>
    <col min="7175" max="7175" width="13.42578125" customWidth="1"/>
    <col min="7176" max="7176" width="13.85546875" bestFit="1" customWidth="1"/>
    <col min="7177" max="7177" width="14.42578125" customWidth="1"/>
    <col min="7178" max="7178" width="11.42578125" customWidth="1"/>
    <col min="7179" max="7179" width="16.42578125" customWidth="1"/>
    <col min="7180" max="7180" width="8.140625" customWidth="1"/>
    <col min="7181" max="7181" width="4.5703125" bestFit="1" customWidth="1"/>
    <col min="7427" max="7427" width="12.7109375" customWidth="1"/>
    <col min="7429" max="7429" width="12.5703125" customWidth="1"/>
    <col min="7430" max="7430" width="12.7109375" customWidth="1"/>
    <col min="7431" max="7431" width="13.42578125" customWidth="1"/>
    <col min="7432" max="7432" width="13.85546875" bestFit="1" customWidth="1"/>
    <col min="7433" max="7433" width="14.42578125" customWidth="1"/>
    <col min="7434" max="7434" width="11.42578125" customWidth="1"/>
    <col min="7435" max="7435" width="16.42578125" customWidth="1"/>
    <col min="7436" max="7436" width="8.140625" customWidth="1"/>
    <col min="7437" max="7437" width="4.5703125" bestFit="1" customWidth="1"/>
    <col min="7683" max="7683" width="12.7109375" customWidth="1"/>
    <col min="7685" max="7685" width="12.5703125" customWidth="1"/>
    <col min="7686" max="7686" width="12.7109375" customWidth="1"/>
    <col min="7687" max="7687" width="13.42578125" customWidth="1"/>
    <col min="7688" max="7688" width="13.85546875" bestFit="1" customWidth="1"/>
    <col min="7689" max="7689" width="14.42578125" customWidth="1"/>
    <col min="7690" max="7690" width="11.42578125" customWidth="1"/>
    <col min="7691" max="7691" width="16.42578125" customWidth="1"/>
    <col min="7692" max="7692" width="8.140625" customWidth="1"/>
    <col min="7693" max="7693" width="4.5703125" bestFit="1" customWidth="1"/>
    <col min="7939" max="7939" width="12.7109375" customWidth="1"/>
    <col min="7941" max="7941" width="12.5703125" customWidth="1"/>
    <col min="7942" max="7942" width="12.7109375" customWidth="1"/>
    <col min="7943" max="7943" width="13.42578125" customWidth="1"/>
    <col min="7944" max="7944" width="13.85546875" bestFit="1" customWidth="1"/>
    <col min="7945" max="7945" width="14.42578125" customWidth="1"/>
    <col min="7946" max="7946" width="11.42578125" customWidth="1"/>
    <col min="7947" max="7947" width="16.42578125" customWidth="1"/>
    <col min="7948" max="7948" width="8.140625" customWidth="1"/>
    <col min="7949" max="7949" width="4.5703125" bestFit="1" customWidth="1"/>
    <col min="8195" max="8195" width="12.7109375" customWidth="1"/>
    <col min="8197" max="8197" width="12.5703125" customWidth="1"/>
    <col min="8198" max="8198" width="12.7109375" customWidth="1"/>
    <col min="8199" max="8199" width="13.42578125" customWidth="1"/>
    <col min="8200" max="8200" width="13.85546875" bestFit="1" customWidth="1"/>
    <col min="8201" max="8201" width="14.42578125" customWidth="1"/>
    <col min="8202" max="8202" width="11.42578125" customWidth="1"/>
    <col min="8203" max="8203" width="16.42578125" customWidth="1"/>
    <col min="8204" max="8204" width="8.140625" customWidth="1"/>
    <col min="8205" max="8205" width="4.5703125" bestFit="1" customWidth="1"/>
    <col min="8451" max="8451" width="12.7109375" customWidth="1"/>
    <col min="8453" max="8453" width="12.5703125" customWidth="1"/>
    <col min="8454" max="8454" width="12.7109375" customWidth="1"/>
    <col min="8455" max="8455" width="13.42578125" customWidth="1"/>
    <col min="8456" max="8456" width="13.85546875" bestFit="1" customWidth="1"/>
    <col min="8457" max="8457" width="14.42578125" customWidth="1"/>
    <col min="8458" max="8458" width="11.42578125" customWidth="1"/>
    <col min="8459" max="8459" width="16.42578125" customWidth="1"/>
    <col min="8460" max="8460" width="8.140625" customWidth="1"/>
    <col min="8461" max="8461" width="4.5703125" bestFit="1" customWidth="1"/>
    <col min="8707" max="8707" width="12.7109375" customWidth="1"/>
    <col min="8709" max="8709" width="12.5703125" customWidth="1"/>
    <col min="8710" max="8710" width="12.7109375" customWidth="1"/>
    <col min="8711" max="8711" width="13.42578125" customWidth="1"/>
    <col min="8712" max="8712" width="13.85546875" bestFit="1" customWidth="1"/>
    <col min="8713" max="8713" width="14.42578125" customWidth="1"/>
    <col min="8714" max="8714" width="11.42578125" customWidth="1"/>
    <col min="8715" max="8715" width="16.42578125" customWidth="1"/>
    <col min="8716" max="8716" width="8.140625" customWidth="1"/>
    <col min="8717" max="8717" width="4.5703125" bestFit="1" customWidth="1"/>
    <col min="8963" max="8963" width="12.7109375" customWidth="1"/>
    <col min="8965" max="8965" width="12.5703125" customWidth="1"/>
    <col min="8966" max="8966" width="12.7109375" customWidth="1"/>
    <col min="8967" max="8967" width="13.42578125" customWidth="1"/>
    <col min="8968" max="8968" width="13.85546875" bestFit="1" customWidth="1"/>
    <col min="8969" max="8969" width="14.42578125" customWidth="1"/>
    <col min="8970" max="8970" width="11.42578125" customWidth="1"/>
    <col min="8971" max="8971" width="16.42578125" customWidth="1"/>
    <col min="8972" max="8972" width="8.140625" customWidth="1"/>
    <col min="8973" max="8973" width="4.5703125" bestFit="1" customWidth="1"/>
    <col min="9219" max="9219" width="12.7109375" customWidth="1"/>
    <col min="9221" max="9221" width="12.5703125" customWidth="1"/>
    <col min="9222" max="9222" width="12.7109375" customWidth="1"/>
    <col min="9223" max="9223" width="13.42578125" customWidth="1"/>
    <col min="9224" max="9224" width="13.85546875" bestFit="1" customWidth="1"/>
    <col min="9225" max="9225" width="14.42578125" customWidth="1"/>
    <col min="9226" max="9226" width="11.42578125" customWidth="1"/>
    <col min="9227" max="9227" width="16.42578125" customWidth="1"/>
    <col min="9228" max="9228" width="8.140625" customWidth="1"/>
    <col min="9229" max="9229" width="4.5703125" bestFit="1" customWidth="1"/>
    <col min="9475" max="9475" width="12.7109375" customWidth="1"/>
    <col min="9477" max="9477" width="12.5703125" customWidth="1"/>
    <col min="9478" max="9478" width="12.7109375" customWidth="1"/>
    <col min="9479" max="9479" width="13.42578125" customWidth="1"/>
    <col min="9480" max="9480" width="13.85546875" bestFit="1" customWidth="1"/>
    <col min="9481" max="9481" width="14.42578125" customWidth="1"/>
    <col min="9482" max="9482" width="11.42578125" customWidth="1"/>
    <col min="9483" max="9483" width="16.42578125" customWidth="1"/>
    <col min="9484" max="9484" width="8.140625" customWidth="1"/>
    <col min="9485" max="9485" width="4.5703125" bestFit="1" customWidth="1"/>
    <col min="9731" max="9731" width="12.7109375" customWidth="1"/>
    <col min="9733" max="9733" width="12.5703125" customWidth="1"/>
    <col min="9734" max="9734" width="12.7109375" customWidth="1"/>
    <col min="9735" max="9735" width="13.42578125" customWidth="1"/>
    <col min="9736" max="9736" width="13.85546875" bestFit="1" customWidth="1"/>
    <col min="9737" max="9737" width="14.42578125" customWidth="1"/>
    <col min="9738" max="9738" width="11.42578125" customWidth="1"/>
    <col min="9739" max="9739" width="16.42578125" customWidth="1"/>
    <col min="9740" max="9740" width="8.140625" customWidth="1"/>
    <col min="9741" max="9741" width="4.5703125" bestFit="1" customWidth="1"/>
    <col min="9987" max="9987" width="12.7109375" customWidth="1"/>
    <col min="9989" max="9989" width="12.5703125" customWidth="1"/>
    <col min="9990" max="9990" width="12.7109375" customWidth="1"/>
    <col min="9991" max="9991" width="13.42578125" customWidth="1"/>
    <col min="9992" max="9992" width="13.85546875" bestFit="1" customWidth="1"/>
    <col min="9993" max="9993" width="14.42578125" customWidth="1"/>
    <col min="9994" max="9994" width="11.42578125" customWidth="1"/>
    <col min="9995" max="9995" width="16.42578125" customWidth="1"/>
    <col min="9996" max="9996" width="8.140625" customWidth="1"/>
    <col min="9997" max="9997" width="4.5703125" bestFit="1" customWidth="1"/>
    <col min="10243" max="10243" width="12.7109375" customWidth="1"/>
    <col min="10245" max="10245" width="12.5703125" customWidth="1"/>
    <col min="10246" max="10246" width="12.7109375" customWidth="1"/>
    <col min="10247" max="10247" width="13.42578125" customWidth="1"/>
    <col min="10248" max="10248" width="13.85546875" bestFit="1" customWidth="1"/>
    <col min="10249" max="10249" width="14.42578125" customWidth="1"/>
    <col min="10250" max="10250" width="11.42578125" customWidth="1"/>
    <col min="10251" max="10251" width="16.42578125" customWidth="1"/>
    <col min="10252" max="10252" width="8.140625" customWidth="1"/>
    <col min="10253" max="10253" width="4.5703125" bestFit="1" customWidth="1"/>
    <col min="10499" max="10499" width="12.7109375" customWidth="1"/>
    <col min="10501" max="10501" width="12.5703125" customWidth="1"/>
    <col min="10502" max="10502" width="12.7109375" customWidth="1"/>
    <col min="10503" max="10503" width="13.42578125" customWidth="1"/>
    <col min="10504" max="10504" width="13.85546875" bestFit="1" customWidth="1"/>
    <col min="10505" max="10505" width="14.42578125" customWidth="1"/>
    <col min="10506" max="10506" width="11.42578125" customWidth="1"/>
    <col min="10507" max="10507" width="16.42578125" customWidth="1"/>
    <col min="10508" max="10508" width="8.140625" customWidth="1"/>
    <col min="10509" max="10509" width="4.5703125" bestFit="1" customWidth="1"/>
    <col min="10755" max="10755" width="12.7109375" customWidth="1"/>
    <col min="10757" max="10757" width="12.5703125" customWidth="1"/>
    <col min="10758" max="10758" width="12.7109375" customWidth="1"/>
    <col min="10759" max="10759" width="13.42578125" customWidth="1"/>
    <col min="10760" max="10760" width="13.85546875" bestFit="1" customWidth="1"/>
    <col min="10761" max="10761" width="14.42578125" customWidth="1"/>
    <col min="10762" max="10762" width="11.42578125" customWidth="1"/>
    <col min="10763" max="10763" width="16.42578125" customWidth="1"/>
    <col min="10764" max="10764" width="8.140625" customWidth="1"/>
    <col min="10765" max="10765" width="4.5703125" bestFit="1" customWidth="1"/>
    <col min="11011" max="11011" width="12.7109375" customWidth="1"/>
    <col min="11013" max="11013" width="12.5703125" customWidth="1"/>
    <col min="11014" max="11014" width="12.7109375" customWidth="1"/>
    <col min="11015" max="11015" width="13.42578125" customWidth="1"/>
    <col min="11016" max="11016" width="13.85546875" bestFit="1" customWidth="1"/>
    <col min="11017" max="11017" width="14.42578125" customWidth="1"/>
    <col min="11018" max="11018" width="11.42578125" customWidth="1"/>
    <col min="11019" max="11019" width="16.42578125" customWidth="1"/>
    <col min="11020" max="11020" width="8.140625" customWidth="1"/>
    <col min="11021" max="11021" width="4.5703125" bestFit="1" customWidth="1"/>
    <col min="11267" max="11267" width="12.7109375" customWidth="1"/>
    <col min="11269" max="11269" width="12.5703125" customWidth="1"/>
    <col min="11270" max="11270" width="12.7109375" customWidth="1"/>
    <col min="11271" max="11271" width="13.42578125" customWidth="1"/>
    <col min="11272" max="11272" width="13.85546875" bestFit="1" customWidth="1"/>
    <col min="11273" max="11273" width="14.42578125" customWidth="1"/>
    <col min="11274" max="11274" width="11.42578125" customWidth="1"/>
    <col min="11275" max="11275" width="16.42578125" customWidth="1"/>
    <col min="11276" max="11276" width="8.140625" customWidth="1"/>
    <col min="11277" max="11277" width="4.5703125" bestFit="1" customWidth="1"/>
    <col min="11523" max="11523" width="12.7109375" customWidth="1"/>
    <col min="11525" max="11525" width="12.5703125" customWidth="1"/>
    <col min="11526" max="11526" width="12.7109375" customWidth="1"/>
    <col min="11527" max="11527" width="13.42578125" customWidth="1"/>
    <col min="11528" max="11528" width="13.85546875" bestFit="1" customWidth="1"/>
    <col min="11529" max="11529" width="14.42578125" customWidth="1"/>
    <col min="11530" max="11530" width="11.42578125" customWidth="1"/>
    <col min="11531" max="11531" width="16.42578125" customWidth="1"/>
    <col min="11532" max="11532" width="8.140625" customWidth="1"/>
    <col min="11533" max="11533" width="4.5703125" bestFit="1" customWidth="1"/>
    <col min="11779" max="11779" width="12.7109375" customWidth="1"/>
    <col min="11781" max="11781" width="12.5703125" customWidth="1"/>
    <col min="11782" max="11782" width="12.7109375" customWidth="1"/>
    <col min="11783" max="11783" width="13.42578125" customWidth="1"/>
    <col min="11784" max="11784" width="13.85546875" bestFit="1" customWidth="1"/>
    <col min="11785" max="11785" width="14.42578125" customWidth="1"/>
    <col min="11786" max="11786" width="11.42578125" customWidth="1"/>
    <col min="11787" max="11787" width="16.42578125" customWidth="1"/>
    <col min="11788" max="11788" width="8.140625" customWidth="1"/>
    <col min="11789" max="11789" width="4.5703125" bestFit="1" customWidth="1"/>
    <col min="12035" max="12035" width="12.7109375" customWidth="1"/>
    <col min="12037" max="12037" width="12.5703125" customWidth="1"/>
    <col min="12038" max="12038" width="12.7109375" customWidth="1"/>
    <col min="12039" max="12039" width="13.42578125" customWidth="1"/>
    <col min="12040" max="12040" width="13.85546875" bestFit="1" customWidth="1"/>
    <col min="12041" max="12041" width="14.42578125" customWidth="1"/>
    <col min="12042" max="12042" width="11.42578125" customWidth="1"/>
    <col min="12043" max="12043" width="16.42578125" customWidth="1"/>
    <col min="12044" max="12044" width="8.140625" customWidth="1"/>
    <col min="12045" max="12045" width="4.5703125" bestFit="1" customWidth="1"/>
    <col min="12291" max="12291" width="12.7109375" customWidth="1"/>
    <col min="12293" max="12293" width="12.5703125" customWidth="1"/>
    <col min="12294" max="12294" width="12.7109375" customWidth="1"/>
    <col min="12295" max="12295" width="13.42578125" customWidth="1"/>
    <col min="12296" max="12296" width="13.85546875" bestFit="1" customWidth="1"/>
    <col min="12297" max="12297" width="14.42578125" customWidth="1"/>
    <col min="12298" max="12298" width="11.42578125" customWidth="1"/>
    <col min="12299" max="12299" width="16.42578125" customWidth="1"/>
    <col min="12300" max="12300" width="8.140625" customWidth="1"/>
    <col min="12301" max="12301" width="4.5703125" bestFit="1" customWidth="1"/>
    <col min="12547" max="12547" width="12.7109375" customWidth="1"/>
    <col min="12549" max="12549" width="12.5703125" customWidth="1"/>
    <col min="12550" max="12550" width="12.7109375" customWidth="1"/>
    <col min="12551" max="12551" width="13.42578125" customWidth="1"/>
    <col min="12552" max="12552" width="13.85546875" bestFit="1" customWidth="1"/>
    <col min="12553" max="12553" width="14.42578125" customWidth="1"/>
    <col min="12554" max="12554" width="11.42578125" customWidth="1"/>
    <col min="12555" max="12555" width="16.42578125" customWidth="1"/>
    <col min="12556" max="12556" width="8.140625" customWidth="1"/>
    <col min="12557" max="12557" width="4.5703125" bestFit="1" customWidth="1"/>
    <col min="12803" max="12803" width="12.7109375" customWidth="1"/>
    <col min="12805" max="12805" width="12.5703125" customWidth="1"/>
    <col min="12806" max="12806" width="12.7109375" customWidth="1"/>
    <col min="12807" max="12807" width="13.42578125" customWidth="1"/>
    <col min="12808" max="12808" width="13.85546875" bestFit="1" customWidth="1"/>
    <col min="12809" max="12809" width="14.42578125" customWidth="1"/>
    <col min="12810" max="12810" width="11.42578125" customWidth="1"/>
    <col min="12811" max="12811" width="16.42578125" customWidth="1"/>
    <col min="12812" max="12812" width="8.140625" customWidth="1"/>
    <col min="12813" max="12813" width="4.5703125" bestFit="1" customWidth="1"/>
    <col min="13059" max="13059" width="12.7109375" customWidth="1"/>
    <col min="13061" max="13061" width="12.5703125" customWidth="1"/>
    <col min="13062" max="13062" width="12.7109375" customWidth="1"/>
    <col min="13063" max="13063" width="13.42578125" customWidth="1"/>
    <col min="13064" max="13064" width="13.85546875" bestFit="1" customWidth="1"/>
    <col min="13065" max="13065" width="14.42578125" customWidth="1"/>
    <col min="13066" max="13066" width="11.42578125" customWidth="1"/>
    <col min="13067" max="13067" width="16.42578125" customWidth="1"/>
    <col min="13068" max="13068" width="8.140625" customWidth="1"/>
    <col min="13069" max="13069" width="4.5703125" bestFit="1" customWidth="1"/>
    <col min="13315" max="13315" width="12.7109375" customWidth="1"/>
    <col min="13317" max="13317" width="12.5703125" customWidth="1"/>
    <col min="13318" max="13318" width="12.7109375" customWidth="1"/>
    <col min="13319" max="13319" width="13.42578125" customWidth="1"/>
    <col min="13320" max="13320" width="13.85546875" bestFit="1" customWidth="1"/>
    <col min="13321" max="13321" width="14.42578125" customWidth="1"/>
    <col min="13322" max="13322" width="11.42578125" customWidth="1"/>
    <col min="13323" max="13323" width="16.42578125" customWidth="1"/>
    <col min="13324" max="13324" width="8.140625" customWidth="1"/>
    <col min="13325" max="13325" width="4.5703125" bestFit="1" customWidth="1"/>
    <col min="13571" max="13571" width="12.7109375" customWidth="1"/>
    <col min="13573" max="13573" width="12.5703125" customWidth="1"/>
    <col min="13574" max="13574" width="12.7109375" customWidth="1"/>
    <col min="13575" max="13575" width="13.42578125" customWidth="1"/>
    <col min="13576" max="13576" width="13.85546875" bestFit="1" customWidth="1"/>
    <col min="13577" max="13577" width="14.42578125" customWidth="1"/>
    <col min="13578" max="13578" width="11.42578125" customWidth="1"/>
    <col min="13579" max="13579" width="16.42578125" customWidth="1"/>
    <col min="13580" max="13580" width="8.140625" customWidth="1"/>
    <col min="13581" max="13581" width="4.5703125" bestFit="1" customWidth="1"/>
    <col min="13827" max="13827" width="12.7109375" customWidth="1"/>
    <col min="13829" max="13829" width="12.5703125" customWidth="1"/>
    <col min="13830" max="13830" width="12.7109375" customWidth="1"/>
    <col min="13831" max="13831" width="13.42578125" customWidth="1"/>
    <col min="13832" max="13832" width="13.85546875" bestFit="1" customWidth="1"/>
    <col min="13833" max="13833" width="14.42578125" customWidth="1"/>
    <col min="13834" max="13834" width="11.42578125" customWidth="1"/>
    <col min="13835" max="13835" width="16.42578125" customWidth="1"/>
    <col min="13836" max="13836" width="8.140625" customWidth="1"/>
    <col min="13837" max="13837" width="4.5703125" bestFit="1" customWidth="1"/>
    <col min="14083" max="14083" width="12.7109375" customWidth="1"/>
    <col min="14085" max="14085" width="12.5703125" customWidth="1"/>
    <col min="14086" max="14086" width="12.7109375" customWidth="1"/>
    <col min="14087" max="14087" width="13.42578125" customWidth="1"/>
    <col min="14088" max="14088" width="13.85546875" bestFit="1" customWidth="1"/>
    <col min="14089" max="14089" width="14.42578125" customWidth="1"/>
    <col min="14090" max="14090" width="11.42578125" customWidth="1"/>
    <col min="14091" max="14091" width="16.42578125" customWidth="1"/>
    <col min="14092" max="14092" width="8.140625" customWidth="1"/>
    <col min="14093" max="14093" width="4.5703125" bestFit="1" customWidth="1"/>
    <col min="14339" max="14339" width="12.7109375" customWidth="1"/>
    <col min="14341" max="14341" width="12.5703125" customWidth="1"/>
    <col min="14342" max="14342" width="12.7109375" customWidth="1"/>
    <col min="14343" max="14343" width="13.42578125" customWidth="1"/>
    <col min="14344" max="14344" width="13.85546875" bestFit="1" customWidth="1"/>
    <col min="14345" max="14345" width="14.42578125" customWidth="1"/>
    <col min="14346" max="14346" width="11.42578125" customWidth="1"/>
    <col min="14347" max="14347" width="16.42578125" customWidth="1"/>
    <col min="14348" max="14348" width="8.140625" customWidth="1"/>
    <col min="14349" max="14349" width="4.5703125" bestFit="1" customWidth="1"/>
    <col min="14595" max="14595" width="12.7109375" customWidth="1"/>
    <col min="14597" max="14597" width="12.5703125" customWidth="1"/>
    <col min="14598" max="14598" width="12.7109375" customWidth="1"/>
    <col min="14599" max="14599" width="13.42578125" customWidth="1"/>
    <col min="14600" max="14600" width="13.85546875" bestFit="1" customWidth="1"/>
    <col min="14601" max="14601" width="14.42578125" customWidth="1"/>
    <col min="14602" max="14602" width="11.42578125" customWidth="1"/>
    <col min="14603" max="14603" width="16.42578125" customWidth="1"/>
    <col min="14604" max="14604" width="8.140625" customWidth="1"/>
    <col min="14605" max="14605" width="4.5703125" bestFit="1" customWidth="1"/>
    <col min="14851" max="14851" width="12.7109375" customWidth="1"/>
    <col min="14853" max="14853" width="12.5703125" customWidth="1"/>
    <col min="14854" max="14854" width="12.7109375" customWidth="1"/>
    <col min="14855" max="14855" width="13.42578125" customWidth="1"/>
    <col min="14856" max="14856" width="13.85546875" bestFit="1" customWidth="1"/>
    <col min="14857" max="14857" width="14.42578125" customWidth="1"/>
    <col min="14858" max="14858" width="11.42578125" customWidth="1"/>
    <col min="14859" max="14859" width="16.42578125" customWidth="1"/>
    <col min="14860" max="14860" width="8.140625" customWidth="1"/>
    <col min="14861" max="14861" width="4.5703125" bestFit="1" customWidth="1"/>
    <col min="15107" max="15107" width="12.7109375" customWidth="1"/>
    <col min="15109" max="15109" width="12.5703125" customWidth="1"/>
    <col min="15110" max="15110" width="12.7109375" customWidth="1"/>
    <col min="15111" max="15111" width="13.42578125" customWidth="1"/>
    <col min="15112" max="15112" width="13.85546875" bestFit="1" customWidth="1"/>
    <col min="15113" max="15113" width="14.42578125" customWidth="1"/>
    <col min="15114" max="15114" width="11.42578125" customWidth="1"/>
    <col min="15115" max="15115" width="16.42578125" customWidth="1"/>
    <col min="15116" max="15116" width="8.140625" customWidth="1"/>
    <col min="15117" max="15117" width="4.5703125" bestFit="1" customWidth="1"/>
    <col min="15363" max="15363" width="12.7109375" customWidth="1"/>
    <col min="15365" max="15365" width="12.5703125" customWidth="1"/>
    <col min="15366" max="15366" width="12.7109375" customWidth="1"/>
    <col min="15367" max="15367" width="13.42578125" customWidth="1"/>
    <col min="15368" max="15368" width="13.85546875" bestFit="1" customWidth="1"/>
    <col min="15369" max="15369" width="14.42578125" customWidth="1"/>
    <col min="15370" max="15370" width="11.42578125" customWidth="1"/>
    <col min="15371" max="15371" width="16.42578125" customWidth="1"/>
    <col min="15372" max="15372" width="8.140625" customWidth="1"/>
    <col min="15373" max="15373" width="4.5703125" bestFit="1" customWidth="1"/>
    <col min="15619" max="15619" width="12.7109375" customWidth="1"/>
    <col min="15621" max="15621" width="12.5703125" customWidth="1"/>
    <col min="15622" max="15622" width="12.7109375" customWidth="1"/>
    <col min="15623" max="15623" width="13.42578125" customWidth="1"/>
    <col min="15624" max="15624" width="13.85546875" bestFit="1" customWidth="1"/>
    <col min="15625" max="15625" width="14.42578125" customWidth="1"/>
    <col min="15626" max="15626" width="11.42578125" customWidth="1"/>
    <col min="15627" max="15627" width="16.42578125" customWidth="1"/>
    <col min="15628" max="15628" width="8.140625" customWidth="1"/>
    <col min="15629" max="15629" width="4.5703125" bestFit="1" customWidth="1"/>
    <col min="15875" max="15875" width="12.7109375" customWidth="1"/>
    <col min="15877" max="15877" width="12.5703125" customWidth="1"/>
    <col min="15878" max="15878" width="12.7109375" customWidth="1"/>
    <col min="15879" max="15879" width="13.42578125" customWidth="1"/>
    <col min="15880" max="15880" width="13.85546875" bestFit="1" customWidth="1"/>
    <col min="15881" max="15881" width="14.42578125" customWidth="1"/>
    <col min="15882" max="15882" width="11.42578125" customWidth="1"/>
    <col min="15883" max="15883" width="16.42578125" customWidth="1"/>
    <col min="15884" max="15884" width="8.140625" customWidth="1"/>
    <col min="15885" max="15885" width="4.5703125" bestFit="1" customWidth="1"/>
    <col min="16131" max="16131" width="12.7109375" customWidth="1"/>
    <col min="16133" max="16133" width="12.5703125" customWidth="1"/>
    <col min="16134" max="16134" width="12.7109375" customWidth="1"/>
    <col min="16135" max="16135" width="13.42578125" customWidth="1"/>
    <col min="16136" max="16136" width="13.85546875" bestFit="1" customWidth="1"/>
    <col min="16137" max="16137" width="14.42578125" customWidth="1"/>
    <col min="16138" max="16138" width="11.42578125" customWidth="1"/>
    <col min="16139" max="16139" width="16.42578125" customWidth="1"/>
    <col min="16140" max="16140" width="8.140625" customWidth="1"/>
    <col min="16141" max="16141" width="4.5703125" bestFit="1" customWidth="1"/>
  </cols>
  <sheetData>
    <row r="1" spans="1:15" x14ac:dyDescent="0.25">
      <c r="A1" s="3" t="s">
        <v>0</v>
      </c>
    </row>
    <row r="2" spans="1:15" x14ac:dyDescent="0.25">
      <c r="A2" s="4" t="s">
        <v>44</v>
      </c>
    </row>
    <row r="3" spans="1:15" ht="114.75" x14ac:dyDescent="0.25">
      <c r="A3" s="6" t="s">
        <v>46</v>
      </c>
      <c r="B3" s="6" t="s">
        <v>67</v>
      </c>
      <c r="C3" s="7" t="s">
        <v>98</v>
      </c>
      <c r="D3" s="7" t="s">
        <v>97</v>
      </c>
      <c r="E3" s="7" t="s">
        <v>96</v>
      </c>
      <c r="F3" s="7" t="s">
        <v>95</v>
      </c>
      <c r="G3" s="7" t="s">
        <v>94</v>
      </c>
      <c r="H3" s="7" t="s">
        <v>93</v>
      </c>
      <c r="I3" s="7" t="s">
        <v>45</v>
      </c>
      <c r="J3" s="7" t="s">
        <v>83</v>
      </c>
      <c r="K3" s="23"/>
      <c r="L3" s="23"/>
      <c r="M3" s="24"/>
    </row>
    <row r="4" spans="1:15" x14ac:dyDescent="0.25">
      <c r="A4" s="71" t="s">
        <v>47</v>
      </c>
      <c r="B4" s="25" t="s">
        <v>6</v>
      </c>
      <c r="C4" s="54">
        <v>0.35805084745762711</v>
      </c>
      <c r="D4" s="54">
        <v>0.47424892703862659</v>
      </c>
      <c r="E4" s="54">
        <v>0.47389558232931728</v>
      </c>
      <c r="F4" s="54">
        <v>0.5486486486486486</v>
      </c>
      <c r="G4" s="60">
        <v>0.50312500000000004</v>
      </c>
      <c r="H4" s="54">
        <v>0.50139275766017</v>
      </c>
      <c r="I4" s="63">
        <v>0.58888888888889002</v>
      </c>
      <c r="J4" s="54">
        <v>0.69617706237425003</v>
      </c>
      <c r="K4" s="42">
        <v>0.37</v>
      </c>
      <c r="L4" s="26">
        <v>0.32</v>
      </c>
      <c r="M4" s="26">
        <v>0.35</v>
      </c>
      <c r="N4" s="26">
        <v>0.3</v>
      </c>
      <c r="O4" s="26">
        <v>0.27</v>
      </c>
    </row>
    <row r="5" spans="1:15" x14ac:dyDescent="0.25">
      <c r="A5" s="72"/>
      <c r="B5" s="25" t="s">
        <v>7</v>
      </c>
      <c r="C5" s="54">
        <v>0</v>
      </c>
      <c r="D5" s="54">
        <v>0</v>
      </c>
      <c r="E5" s="54">
        <v>0</v>
      </c>
      <c r="F5" s="54">
        <v>0</v>
      </c>
      <c r="G5" s="54">
        <v>0.25</v>
      </c>
      <c r="H5" s="60">
        <v>0</v>
      </c>
      <c r="I5" s="63">
        <v>0</v>
      </c>
      <c r="J5" s="54">
        <v>7.6822916666670002E-2</v>
      </c>
      <c r="K5" s="42">
        <v>0.37</v>
      </c>
      <c r="L5" s="26">
        <v>0.32</v>
      </c>
      <c r="M5" s="26">
        <v>0.35</v>
      </c>
      <c r="N5" s="26">
        <v>0.3</v>
      </c>
      <c r="O5" s="26">
        <v>0.27</v>
      </c>
    </row>
    <row r="6" spans="1:15" x14ac:dyDescent="0.25">
      <c r="A6" s="72"/>
      <c r="B6" s="25" t="s">
        <v>8</v>
      </c>
      <c r="C6" s="54">
        <v>0</v>
      </c>
      <c r="D6" s="54">
        <v>0</v>
      </c>
      <c r="E6" s="54">
        <v>0</v>
      </c>
      <c r="F6" s="54">
        <v>7.9365079365079361E-3</v>
      </c>
      <c r="G6" s="60">
        <v>0</v>
      </c>
      <c r="H6" s="54">
        <v>8.2706766917289995E-2</v>
      </c>
      <c r="I6" s="63">
        <v>2.622950819672E-2</v>
      </c>
      <c r="J6" s="54">
        <v>0.48938428874735002</v>
      </c>
      <c r="K6" s="42">
        <v>0.37</v>
      </c>
      <c r="L6" s="26">
        <v>0.32</v>
      </c>
      <c r="M6" s="26">
        <v>0.35</v>
      </c>
      <c r="N6" s="26">
        <v>0.3</v>
      </c>
      <c r="O6" s="26">
        <v>0.27</v>
      </c>
    </row>
    <row r="7" spans="1:15" x14ac:dyDescent="0.25">
      <c r="A7" s="73"/>
      <c r="B7" s="22" t="s">
        <v>9</v>
      </c>
      <c r="C7" s="55">
        <v>0.17227319062181448</v>
      </c>
      <c r="D7" s="55">
        <v>0.24</v>
      </c>
      <c r="E7" s="55">
        <v>0.25026511134676566</v>
      </c>
      <c r="F7" s="55">
        <v>0.27503337783711618</v>
      </c>
      <c r="G7" s="55">
        <v>0.25</v>
      </c>
      <c r="H7" s="55">
        <v>0.28026315789473999</v>
      </c>
      <c r="I7" s="61">
        <v>0.32934131736527</v>
      </c>
      <c r="J7" s="55">
        <v>0.39238785681921001</v>
      </c>
      <c r="K7" s="42">
        <v>0.37</v>
      </c>
      <c r="L7" s="26">
        <v>0.32</v>
      </c>
      <c r="M7" s="26">
        <v>0.35</v>
      </c>
      <c r="N7" s="26">
        <v>0.3</v>
      </c>
      <c r="O7" s="26">
        <v>0.27</v>
      </c>
    </row>
    <row r="8" spans="1:15" x14ac:dyDescent="0.25">
      <c r="A8" s="71" t="s">
        <v>68</v>
      </c>
      <c r="B8" s="9" t="s">
        <v>10</v>
      </c>
      <c r="C8" s="54">
        <v>3.5856573705179286E-2</v>
      </c>
      <c r="D8" s="54">
        <v>7.3267326732673263E-2</v>
      </c>
      <c r="E8" s="54">
        <v>0.10816326530612246</v>
      </c>
      <c r="F8" s="54">
        <v>0.12055335968379446</v>
      </c>
      <c r="G8" s="54">
        <v>0.14519427402862986</v>
      </c>
      <c r="H8" s="54">
        <v>9.2165898617500002E-3</v>
      </c>
      <c r="I8" s="63">
        <v>7.3979591836730002E-2</v>
      </c>
      <c r="J8" s="54">
        <v>0.197265625</v>
      </c>
      <c r="K8" s="42">
        <v>0.37</v>
      </c>
      <c r="L8" s="26">
        <v>0.32</v>
      </c>
      <c r="M8" s="26">
        <v>0.35</v>
      </c>
      <c r="N8" s="26">
        <v>0.3</v>
      </c>
      <c r="O8" s="26">
        <v>0.27</v>
      </c>
    </row>
    <row r="9" spans="1:15" x14ac:dyDescent="0.25">
      <c r="A9" s="72"/>
      <c r="B9" s="9" t="s">
        <v>11</v>
      </c>
      <c r="C9" s="54">
        <v>6.6666666666666666E-2</v>
      </c>
      <c r="D9" s="54">
        <v>0</v>
      </c>
      <c r="E9" s="54">
        <v>0</v>
      </c>
      <c r="F9" s="54">
        <v>2.4590163934426229E-2</v>
      </c>
      <c r="G9" s="54">
        <v>0.16346153846153846</v>
      </c>
      <c r="H9" s="54">
        <v>0.20754716981131999</v>
      </c>
      <c r="I9" s="63">
        <v>0.35593220338983</v>
      </c>
      <c r="J9" s="54">
        <v>0.72294372294372</v>
      </c>
      <c r="K9" s="42">
        <v>0.37</v>
      </c>
      <c r="L9" s="26">
        <v>0.32</v>
      </c>
      <c r="M9" s="26">
        <v>0.35</v>
      </c>
      <c r="N9" s="26">
        <v>0.3</v>
      </c>
      <c r="O9" s="26">
        <v>0.27</v>
      </c>
    </row>
    <row r="10" spans="1:15" x14ac:dyDescent="0.25">
      <c r="A10" s="72"/>
      <c r="B10" s="9" t="s">
        <v>12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63">
        <v>0</v>
      </c>
      <c r="J10" s="54">
        <v>1</v>
      </c>
      <c r="K10" s="42">
        <v>0.37</v>
      </c>
      <c r="L10" s="26">
        <v>0.32</v>
      </c>
      <c r="M10" s="26">
        <v>0.35</v>
      </c>
      <c r="N10" s="26">
        <v>0.3</v>
      </c>
      <c r="O10" s="26">
        <v>0.27</v>
      </c>
    </row>
    <row r="11" spans="1:15" x14ac:dyDescent="0.25">
      <c r="A11" s="72"/>
      <c r="B11" s="9" t="s">
        <v>13</v>
      </c>
      <c r="C11" s="54">
        <v>0</v>
      </c>
      <c r="D11" s="54">
        <v>8.3333333333333332E-3</v>
      </c>
      <c r="E11" s="54">
        <v>0</v>
      </c>
      <c r="F11" s="54">
        <v>4.0816326530612249E-3</v>
      </c>
      <c r="G11" s="54">
        <v>8.771929824561403E-3</v>
      </c>
      <c r="H11" s="54">
        <v>4.1493775933600001E-3</v>
      </c>
      <c r="I11" s="63">
        <v>0</v>
      </c>
      <c r="J11" s="54">
        <v>0.40506329113924</v>
      </c>
      <c r="K11" s="42">
        <v>0.37</v>
      </c>
      <c r="L11" s="26">
        <v>0.32</v>
      </c>
      <c r="M11" s="26">
        <v>0.35</v>
      </c>
      <c r="N11" s="26">
        <v>0.3</v>
      </c>
      <c r="O11" s="26">
        <v>0.27</v>
      </c>
    </row>
    <row r="12" spans="1:15" x14ac:dyDescent="0.25">
      <c r="A12" s="73"/>
      <c r="B12" s="22" t="s">
        <v>14</v>
      </c>
      <c r="C12" s="55">
        <v>2.4449877750611249E-2</v>
      </c>
      <c r="D12" s="55">
        <v>0.05</v>
      </c>
      <c r="E12" s="55">
        <v>6.4555420219244819E-2</v>
      </c>
      <c r="F12" s="55">
        <v>7.4455899198167239E-2</v>
      </c>
      <c r="G12" s="55">
        <v>0.11</v>
      </c>
      <c r="H12" s="55">
        <v>3.4571062740079997E-2</v>
      </c>
      <c r="I12" s="61">
        <v>9.6994535519129996E-2</v>
      </c>
      <c r="J12" s="55">
        <v>0.38577291381668999</v>
      </c>
      <c r="K12" s="42">
        <v>0.37</v>
      </c>
      <c r="L12" s="26">
        <v>0.32</v>
      </c>
      <c r="M12" s="26">
        <v>0.35</v>
      </c>
      <c r="N12" s="26">
        <v>0.3</v>
      </c>
      <c r="O12" s="26">
        <v>0.27</v>
      </c>
    </row>
    <row r="13" spans="1:15" x14ac:dyDescent="0.25">
      <c r="A13" s="71" t="s">
        <v>71</v>
      </c>
      <c r="B13" s="25" t="s">
        <v>15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63">
        <v>0</v>
      </c>
      <c r="J13" s="54">
        <v>0</v>
      </c>
      <c r="K13" s="42">
        <v>0.37</v>
      </c>
      <c r="L13" s="26">
        <v>0.32</v>
      </c>
      <c r="M13" s="26">
        <v>0.35</v>
      </c>
      <c r="N13" s="26">
        <v>0.3</v>
      </c>
      <c r="O13" s="26">
        <v>0.27</v>
      </c>
    </row>
    <row r="14" spans="1:15" x14ac:dyDescent="0.25">
      <c r="A14" s="72"/>
      <c r="B14" s="25" t="s">
        <v>16</v>
      </c>
      <c r="C14" s="54">
        <v>1</v>
      </c>
      <c r="D14" s="54">
        <v>1</v>
      </c>
      <c r="E14" s="54">
        <v>0.96551724137931039</v>
      </c>
      <c r="F14" s="54">
        <v>1</v>
      </c>
      <c r="G14" s="54">
        <v>1</v>
      </c>
      <c r="H14" s="54">
        <v>1</v>
      </c>
      <c r="I14" s="63">
        <v>1</v>
      </c>
      <c r="J14" s="54">
        <v>0.84210526315789003</v>
      </c>
      <c r="K14" s="42">
        <v>0.37</v>
      </c>
      <c r="L14" s="26">
        <v>0.32</v>
      </c>
      <c r="M14" s="26">
        <v>0.35</v>
      </c>
      <c r="N14" s="26">
        <v>0.3</v>
      </c>
      <c r="O14" s="26">
        <v>0.27</v>
      </c>
    </row>
    <row r="15" spans="1:15" x14ac:dyDescent="0.25">
      <c r="A15" s="72"/>
      <c r="B15" s="25" t="s">
        <v>17</v>
      </c>
      <c r="C15" s="54">
        <v>0</v>
      </c>
      <c r="D15" s="54">
        <v>0</v>
      </c>
      <c r="E15" s="54">
        <v>0</v>
      </c>
      <c r="F15" s="54">
        <v>1.4285714285714285E-2</v>
      </c>
      <c r="G15" s="54">
        <v>0</v>
      </c>
      <c r="H15" s="54">
        <v>1.4925373134330001E-2</v>
      </c>
      <c r="I15" s="63">
        <v>0</v>
      </c>
      <c r="J15" s="54">
        <v>0.41803278688524997</v>
      </c>
      <c r="K15" s="42">
        <v>0.37</v>
      </c>
      <c r="L15" s="26">
        <v>0.32</v>
      </c>
      <c r="M15" s="26">
        <v>0.35</v>
      </c>
      <c r="N15" s="26">
        <v>0.3</v>
      </c>
      <c r="O15" s="26">
        <v>0.27</v>
      </c>
    </row>
    <row r="16" spans="1:15" x14ac:dyDescent="0.25">
      <c r="A16" s="72"/>
      <c r="B16" s="25" t="s">
        <v>18</v>
      </c>
      <c r="C16" s="54">
        <v>0</v>
      </c>
      <c r="D16" s="54">
        <v>0</v>
      </c>
      <c r="E16" s="54">
        <v>0</v>
      </c>
      <c r="F16" s="54">
        <v>0</v>
      </c>
      <c r="G16" s="60">
        <v>7.1428571428571425E-2</v>
      </c>
      <c r="H16" s="54">
        <v>0.14285714285713999</v>
      </c>
      <c r="I16" s="63">
        <v>1</v>
      </c>
      <c r="J16" s="54">
        <v>0.92307692307692002</v>
      </c>
      <c r="K16" s="42">
        <v>0.37</v>
      </c>
      <c r="L16" s="26">
        <v>0.32</v>
      </c>
      <c r="M16" s="26">
        <v>0.35</v>
      </c>
      <c r="N16" s="26">
        <v>0.3</v>
      </c>
      <c r="O16" s="26">
        <v>0.27</v>
      </c>
    </row>
    <row r="17" spans="1:15" x14ac:dyDescent="0.25">
      <c r="A17" s="72"/>
      <c r="B17" s="25" t="s">
        <v>19</v>
      </c>
      <c r="C17" s="54">
        <v>1</v>
      </c>
      <c r="D17" s="54">
        <v>1</v>
      </c>
      <c r="E17" s="54">
        <v>1</v>
      </c>
      <c r="F17" s="54">
        <v>0.99386503067484666</v>
      </c>
      <c r="G17" s="54">
        <v>0.97023809523809523</v>
      </c>
      <c r="H17" s="54">
        <v>1</v>
      </c>
      <c r="I17" s="63">
        <v>0.92028985507245997</v>
      </c>
      <c r="J17" s="54">
        <v>1</v>
      </c>
      <c r="K17" s="42">
        <v>0.37</v>
      </c>
      <c r="L17" s="26">
        <v>0.32</v>
      </c>
      <c r="M17" s="26">
        <v>0.35</v>
      </c>
      <c r="N17" s="26">
        <v>0.3</v>
      </c>
      <c r="O17" s="26">
        <v>0.27</v>
      </c>
    </row>
    <row r="18" spans="1:15" x14ac:dyDescent="0.25">
      <c r="A18" s="72"/>
      <c r="B18" s="25" t="s">
        <v>20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63">
        <v>0</v>
      </c>
      <c r="J18" s="54">
        <v>1</v>
      </c>
      <c r="K18" s="42">
        <v>0.37</v>
      </c>
      <c r="L18" s="26">
        <v>0.32</v>
      </c>
      <c r="M18" s="26">
        <v>0.35</v>
      </c>
      <c r="N18" s="26">
        <v>0.3</v>
      </c>
      <c r="O18" s="26">
        <v>0.27</v>
      </c>
    </row>
    <row r="19" spans="1:15" x14ac:dyDescent="0.25">
      <c r="A19" s="72"/>
      <c r="B19" s="25" t="s">
        <v>21</v>
      </c>
      <c r="C19" s="54">
        <v>1.5625E-2</v>
      </c>
      <c r="D19" s="54">
        <v>0</v>
      </c>
      <c r="E19" s="54">
        <v>0</v>
      </c>
      <c r="F19" s="54">
        <v>6.4935064935064929E-2</v>
      </c>
      <c r="G19" s="54">
        <v>0.12328767123287671</v>
      </c>
      <c r="H19" s="54">
        <v>0.15384615384615</v>
      </c>
      <c r="I19" s="63">
        <v>2.5641025641030001E-2</v>
      </c>
      <c r="J19" s="54">
        <v>0.36538461538462003</v>
      </c>
      <c r="K19" s="42">
        <v>0.37</v>
      </c>
      <c r="L19" s="26">
        <v>0.32</v>
      </c>
      <c r="M19" s="26">
        <v>0.35</v>
      </c>
      <c r="N19" s="26">
        <v>0.3</v>
      </c>
      <c r="O19" s="26">
        <v>0.27</v>
      </c>
    </row>
    <row r="20" spans="1:15" x14ac:dyDescent="0.25">
      <c r="A20" s="72"/>
      <c r="B20" s="25" t="s">
        <v>22</v>
      </c>
      <c r="C20" s="54">
        <v>1</v>
      </c>
      <c r="D20" s="54">
        <v>1</v>
      </c>
      <c r="E20" s="54">
        <v>0.98692810457516345</v>
      </c>
      <c r="F20" s="54">
        <v>1</v>
      </c>
      <c r="G20" s="54">
        <v>1</v>
      </c>
      <c r="H20" s="54">
        <v>1</v>
      </c>
      <c r="I20" s="63">
        <v>1</v>
      </c>
      <c r="J20" s="54">
        <v>0.99354838709676996</v>
      </c>
      <c r="K20" s="42">
        <v>0.37</v>
      </c>
      <c r="L20" s="26">
        <v>0.32</v>
      </c>
      <c r="M20" s="26">
        <v>0.35</v>
      </c>
      <c r="N20" s="26">
        <v>0.3</v>
      </c>
      <c r="O20" s="26">
        <v>0.27</v>
      </c>
    </row>
    <row r="21" spans="1:15" x14ac:dyDescent="0.25">
      <c r="A21" s="72"/>
      <c r="B21" s="25" t="s">
        <v>23</v>
      </c>
      <c r="C21" s="54">
        <v>0.04</v>
      </c>
      <c r="D21" s="54">
        <v>1.2195121951219513E-2</v>
      </c>
      <c r="E21" s="54">
        <v>2.2099447513812154E-2</v>
      </c>
      <c r="F21" s="54">
        <v>0</v>
      </c>
      <c r="G21" s="54">
        <v>0.51948051948051943</v>
      </c>
      <c r="H21" s="54">
        <v>3.9473684210529998E-2</v>
      </c>
      <c r="I21" s="63">
        <v>0.10062893081761</v>
      </c>
      <c r="J21" s="54">
        <v>0.61904761904761996</v>
      </c>
      <c r="K21" s="42">
        <v>0.37</v>
      </c>
      <c r="L21" s="26">
        <v>0.32</v>
      </c>
      <c r="M21" s="26">
        <v>0.35</v>
      </c>
      <c r="N21" s="26">
        <v>0.3</v>
      </c>
      <c r="O21" s="26">
        <v>0.27</v>
      </c>
    </row>
    <row r="22" spans="1:15" x14ac:dyDescent="0.25">
      <c r="A22" s="72"/>
      <c r="B22" s="25" t="s">
        <v>24</v>
      </c>
      <c r="C22" s="54">
        <v>3.125E-2</v>
      </c>
      <c r="D22" s="54">
        <v>0</v>
      </c>
      <c r="E22" s="54">
        <v>0</v>
      </c>
      <c r="F22" s="54">
        <v>0</v>
      </c>
      <c r="G22" s="54">
        <v>0.1111111111111111</v>
      </c>
      <c r="H22" s="54">
        <v>0.81395348837209003</v>
      </c>
      <c r="I22" s="63">
        <v>0.9</v>
      </c>
      <c r="J22" s="54">
        <v>0.97345132743363005</v>
      </c>
      <c r="K22" s="42">
        <v>0.37</v>
      </c>
      <c r="L22" s="26">
        <v>0.32</v>
      </c>
      <c r="M22" s="26">
        <v>0.35</v>
      </c>
      <c r="N22" s="26">
        <v>0.3</v>
      </c>
      <c r="O22" s="26">
        <v>0.27</v>
      </c>
    </row>
    <row r="23" spans="1:15" x14ac:dyDescent="0.25">
      <c r="A23" s="72"/>
      <c r="B23" s="25" t="s">
        <v>25</v>
      </c>
      <c r="C23" s="54">
        <v>1</v>
      </c>
      <c r="D23" s="54">
        <v>1</v>
      </c>
      <c r="E23" s="54">
        <v>1</v>
      </c>
      <c r="F23" s="54">
        <v>1</v>
      </c>
      <c r="G23" s="54">
        <v>0.9850746268656716</v>
      </c>
      <c r="H23" s="54">
        <v>1</v>
      </c>
      <c r="I23" s="63">
        <v>1</v>
      </c>
      <c r="J23" s="54">
        <v>0.53694581280788001</v>
      </c>
      <c r="K23" s="42">
        <v>0.37</v>
      </c>
      <c r="L23" s="26">
        <v>0.32</v>
      </c>
      <c r="M23" s="26">
        <v>0.35</v>
      </c>
      <c r="N23" s="26">
        <v>0.3</v>
      </c>
      <c r="O23" s="26">
        <v>0.27</v>
      </c>
    </row>
    <row r="24" spans="1:15" x14ac:dyDescent="0.25">
      <c r="A24" s="72"/>
      <c r="B24" s="25" t="s">
        <v>26</v>
      </c>
      <c r="C24" s="54">
        <v>0.125</v>
      </c>
      <c r="D24" s="54">
        <v>2.3529411764705882E-2</v>
      </c>
      <c r="E24" s="54">
        <v>7.6923076923076927E-2</v>
      </c>
      <c r="F24" s="54">
        <v>8.6956521739130432E-2</v>
      </c>
      <c r="G24" s="54">
        <v>0.2857142857142857</v>
      </c>
      <c r="H24" s="60">
        <v>0.5</v>
      </c>
      <c r="I24" s="63">
        <v>1</v>
      </c>
      <c r="J24" s="54">
        <v>0.87837837837837995</v>
      </c>
      <c r="K24" s="42">
        <v>0.37</v>
      </c>
      <c r="L24" s="26">
        <v>0.32</v>
      </c>
      <c r="M24" s="26">
        <v>0.35</v>
      </c>
      <c r="N24" s="26">
        <v>0.3</v>
      </c>
      <c r="O24" s="26">
        <v>0.27</v>
      </c>
    </row>
    <row r="25" spans="1:15" x14ac:dyDescent="0.25">
      <c r="A25" s="73"/>
      <c r="B25" s="22" t="s">
        <v>27</v>
      </c>
      <c r="C25" s="55">
        <v>0.4879759519038076</v>
      </c>
      <c r="D25" s="55">
        <v>0.45</v>
      </c>
      <c r="E25" s="55">
        <v>0.4706477732793522</v>
      </c>
      <c r="F25" s="55">
        <v>0.52777777777777779</v>
      </c>
      <c r="G25" s="55">
        <v>0.66</v>
      </c>
      <c r="H25" s="55">
        <v>0.63280293757649997</v>
      </c>
      <c r="I25" s="61">
        <v>0.66440217391304002</v>
      </c>
      <c r="J25" s="55">
        <v>0.73202247191011005</v>
      </c>
      <c r="K25" s="42">
        <v>0.37</v>
      </c>
      <c r="L25" s="26">
        <v>0.32</v>
      </c>
      <c r="M25" s="26">
        <v>0.35</v>
      </c>
      <c r="N25" s="26">
        <v>0.3</v>
      </c>
      <c r="O25" s="26">
        <v>0.27</v>
      </c>
    </row>
    <row r="26" spans="1:15" x14ac:dyDescent="0.25">
      <c r="A26" s="48" t="s">
        <v>79</v>
      </c>
      <c r="B26" s="38" t="s">
        <v>76</v>
      </c>
      <c r="C26" s="64" t="s">
        <v>77</v>
      </c>
      <c r="D26" s="64" t="s">
        <v>77</v>
      </c>
      <c r="E26" s="64" t="s">
        <v>77</v>
      </c>
      <c r="F26" s="64" t="s">
        <v>77</v>
      </c>
      <c r="G26" s="64" t="s">
        <v>77</v>
      </c>
      <c r="H26" s="64" t="s">
        <v>77</v>
      </c>
      <c r="I26" s="64" t="s">
        <v>77</v>
      </c>
      <c r="J26" s="54">
        <v>0</v>
      </c>
      <c r="K26" s="42">
        <v>0.37</v>
      </c>
      <c r="L26" s="26"/>
      <c r="M26" s="26"/>
      <c r="N26" s="26"/>
      <c r="O26" s="26"/>
    </row>
    <row r="27" spans="1:15" x14ac:dyDescent="0.25">
      <c r="A27" s="28" t="s">
        <v>28</v>
      </c>
      <c r="B27" s="28"/>
      <c r="C27" s="55">
        <v>0.24</v>
      </c>
      <c r="D27" s="55">
        <v>0.26</v>
      </c>
      <c r="E27" s="55">
        <v>0.27</v>
      </c>
      <c r="F27" s="55">
        <v>0.29906176700547304</v>
      </c>
      <c r="G27" s="55">
        <v>0.35451080050825923</v>
      </c>
      <c r="H27" s="55">
        <v>0.32103477523325002</v>
      </c>
      <c r="I27" s="65">
        <v>0.36516853932583998</v>
      </c>
      <c r="J27" s="55">
        <v>0.50155991925123999</v>
      </c>
      <c r="K27" s="42">
        <v>0.37</v>
      </c>
      <c r="L27" s="29"/>
    </row>
    <row r="28" spans="1:15" x14ac:dyDescent="0.25">
      <c r="A28" s="40" t="s">
        <v>85</v>
      </c>
    </row>
    <row r="30" spans="1:15" ht="76.5" x14ac:dyDescent="0.25">
      <c r="A30" s="36" t="s">
        <v>46</v>
      </c>
      <c r="B30" s="6" t="s">
        <v>67</v>
      </c>
      <c r="C30" s="7" t="s">
        <v>105</v>
      </c>
      <c r="D30" s="7" t="s">
        <v>104</v>
      </c>
      <c r="E30" s="7" t="s">
        <v>103</v>
      </c>
      <c r="F30" s="7" t="s">
        <v>102</v>
      </c>
      <c r="G30" s="7" t="s">
        <v>101</v>
      </c>
      <c r="H30" s="7" t="s">
        <v>100</v>
      </c>
      <c r="I30" s="7" t="s">
        <v>99</v>
      </c>
      <c r="J30" s="7" t="s">
        <v>84</v>
      </c>
      <c r="K30" s="23"/>
      <c r="L30" s="23"/>
    </row>
    <row r="31" spans="1:15" x14ac:dyDescent="0.25">
      <c r="A31" s="71" t="s">
        <v>47</v>
      </c>
      <c r="B31" s="25" t="s">
        <v>6</v>
      </c>
      <c r="C31" s="10">
        <v>472</v>
      </c>
      <c r="D31" s="10">
        <v>466</v>
      </c>
      <c r="E31" s="10">
        <v>498</v>
      </c>
      <c r="F31" s="10">
        <v>370</v>
      </c>
      <c r="G31" s="30">
        <v>320</v>
      </c>
      <c r="H31" s="30">
        <v>359</v>
      </c>
      <c r="I31" s="9">
        <v>360</v>
      </c>
      <c r="J31" s="39">
        <v>497</v>
      </c>
      <c r="K31" s="31"/>
      <c r="L31" s="31"/>
    </row>
    <row r="32" spans="1:15" x14ac:dyDescent="0.25">
      <c r="A32" s="72"/>
      <c r="B32" s="25" t="s">
        <v>7</v>
      </c>
      <c r="C32" s="10">
        <v>0</v>
      </c>
      <c r="D32" s="10">
        <v>0</v>
      </c>
      <c r="E32" s="10">
        <v>5</v>
      </c>
      <c r="F32" s="10">
        <v>1</v>
      </c>
      <c r="G32" s="32">
        <v>4</v>
      </c>
      <c r="H32" s="32">
        <v>2</v>
      </c>
      <c r="I32" s="9">
        <v>3</v>
      </c>
      <c r="J32" s="39">
        <v>768</v>
      </c>
      <c r="K32" s="31"/>
      <c r="L32" s="31"/>
    </row>
    <row r="33" spans="1:12" x14ac:dyDescent="0.25">
      <c r="A33" s="72"/>
      <c r="B33" s="25" t="s">
        <v>8</v>
      </c>
      <c r="C33" s="10">
        <v>509</v>
      </c>
      <c r="D33" s="10">
        <v>471</v>
      </c>
      <c r="E33" s="10">
        <v>440</v>
      </c>
      <c r="F33" s="10">
        <v>378</v>
      </c>
      <c r="G33" s="30">
        <v>330</v>
      </c>
      <c r="H33" s="30">
        <v>399</v>
      </c>
      <c r="I33" s="9">
        <v>305</v>
      </c>
      <c r="J33" s="39">
        <v>942</v>
      </c>
      <c r="K33" s="31"/>
      <c r="L33" s="31"/>
    </row>
    <row r="34" spans="1:12" x14ac:dyDescent="0.25">
      <c r="A34" s="73"/>
      <c r="B34" s="27" t="s">
        <v>9</v>
      </c>
      <c r="C34" s="14">
        <f>SUM(C31:C33)</f>
        <v>981</v>
      </c>
      <c r="D34" s="14">
        <v>937</v>
      </c>
      <c r="E34" s="14">
        <v>943</v>
      </c>
      <c r="F34" s="14">
        <v>749</v>
      </c>
      <c r="G34" s="33">
        <v>654</v>
      </c>
      <c r="H34" s="33">
        <v>760</v>
      </c>
      <c r="I34" s="22">
        <v>668</v>
      </c>
      <c r="J34" s="41">
        <f>SUM(J31:J33)</f>
        <v>2207</v>
      </c>
      <c r="K34" s="34"/>
      <c r="L34" s="34"/>
    </row>
    <row r="35" spans="1:12" x14ac:dyDescent="0.25">
      <c r="A35" s="71" t="s">
        <v>68</v>
      </c>
      <c r="B35" s="25" t="s">
        <v>10</v>
      </c>
      <c r="C35" s="10">
        <v>502</v>
      </c>
      <c r="D35" s="10">
        <v>505</v>
      </c>
      <c r="E35" s="10">
        <v>490</v>
      </c>
      <c r="F35" s="10">
        <v>506</v>
      </c>
      <c r="G35" s="30">
        <v>489</v>
      </c>
      <c r="H35" s="30">
        <v>434</v>
      </c>
      <c r="I35" s="9">
        <v>392</v>
      </c>
      <c r="J35" s="39">
        <v>512</v>
      </c>
      <c r="K35" s="31"/>
      <c r="L35" s="31"/>
    </row>
    <row r="36" spans="1:12" x14ac:dyDescent="0.25">
      <c r="A36" s="72"/>
      <c r="B36" s="25" t="s">
        <v>11</v>
      </c>
      <c r="C36" s="10">
        <v>30</v>
      </c>
      <c r="D36" s="10">
        <v>32</v>
      </c>
      <c r="E36" s="10">
        <v>78</v>
      </c>
      <c r="F36" s="10">
        <v>122</v>
      </c>
      <c r="G36" s="30">
        <v>104</v>
      </c>
      <c r="H36" s="30">
        <v>106</v>
      </c>
      <c r="I36" s="9">
        <v>118</v>
      </c>
      <c r="J36" s="39">
        <v>231</v>
      </c>
      <c r="K36" s="31"/>
      <c r="L36" s="31"/>
    </row>
    <row r="37" spans="1:12" x14ac:dyDescent="0.25">
      <c r="A37" s="72"/>
      <c r="B37" s="25" t="s">
        <v>12</v>
      </c>
      <c r="C37" s="10">
        <v>0</v>
      </c>
      <c r="D37" s="10">
        <v>0</v>
      </c>
      <c r="E37" s="10">
        <v>0</v>
      </c>
      <c r="F37" s="10">
        <v>0</v>
      </c>
      <c r="G37" s="30">
        <v>0</v>
      </c>
      <c r="H37" s="30">
        <v>0</v>
      </c>
      <c r="I37" s="9">
        <v>0</v>
      </c>
      <c r="J37" s="39">
        <v>8</v>
      </c>
      <c r="K37" s="31"/>
      <c r="L37" s="31"/>
    </row>
    <row r="38" spans="1:12" x14ac:dyDescent="0.25">
      <c r="A38" s="72"/>
      <c r="B38" s="25" t="s">
        <v>13</v>
      </c>
      <c r="C38" s="10">
        <v>286</v>
      </c>
      <c r="D38" s="10">
        <v>240</v>
      </c>
      <c r="E38" s="10">
        <v>253</v>
      </c>
      <c r="F38" s="10">
        <v>245</v>
      </c>
      <c r="G38" s="30">
        <v>228</v>
      </c>
      <c r="H38" s="30">
        <v>241</v>
      </c>
      <c r="I38" s="9">
        <v>222</v>
      </c>
      <c r="J38" s="39">
        <v>711</v>
      </c>
      <c r="K38" s="31"/>
      <c r="L38" s="31"/>
    </row>
    <row r="39" spans="1:12" x14ac:dyDescent="0.25">
      <c r="A39" s="73"/>
      <c r="B39" s="27" t="s">
        <v>14</v>
      </c>
      <c r="C39" s="14">
        <f>SUM(C35:C38)</f>
        <v>818</v>
      </c>
      <c r="D39" s="14">
        <v>777</v>
      </c>
      <c r="E39" s="14">
        <v>821</v>
      </c>
      <c r="F39" s="14">
        <v>873</v>
      </c>
      <c r="G39" s="33">
        <v>821</v>
      </c>
      <c r="H39" s="33">
        <v>781</v>
      </c>
      <c r="I39" s="22">
        <v>732</v>
      </c>
      <c r="J39" s="41">
        <f>SUM(J35:J38)</f>
        <v>1462</v>
      </c>
      <c r="K39" s="34"/>
      <c r="L39" s="34"/>
    </row>
    <row r="40" spans="1:12" x14ac:dyDescent="0.25">
      <c r="A40" s="71" t="s">
        <v>71</v>
      </c>
      <c r="B40" s="25" t="s">
        <v>15</v>
      </c>
      <c r="C40" s="10">
        <v>13</v>
      </c>
      <c r="D40" s="10">
        <v>21</v>
      </c>
      <c r="E40" s="10">
        <v>9</v>
      </c>
      <c r="F40" s="10">
        <v>13</v>
      </c>
      <c r="G40" s="30">
        <v>8</v>
      </c>
      <c r="H40" s="30">
        <v>8</v>
      </c>
      <c r="I40" s="9">
        <v>0</v>
      </c>
      <c r="J40" s="10">
        <v>0</v>
      </c>
      <c r="K40" s="31"/>
      <c r="L40" s="31"/>
    </row>
    <row r="41" spans="1:12" x14ac:dyDescent="0.25">
      <c r="A41" s="72"/>
      <c r="B41" s="25" t="s">
        <v>16</v>
      </c>
      <c r="C41" s="10">
        <v>100</v>
      </c>
      <c r="D41" s="10">
        <v>141</v>
      </c>
      <c r="E41" s="10">
        <v>145</v>
      </c>
      <c r="F41" s="10">
        <v>140</v>
      </c>
      <c r="G41" s="30">
        <v>145</v>
      </c>
      <c r="H41" s="30">
        <v>136</v>
      </c>
      <c r="I41" s="9">
        <v>119</v>
      </c>
      <c r="J41" s="39">
        <v>190</v>
      </c>
      <c r="K41" s="31"/>
      <c r="L41" s="31"/>
    </row>
    <row r="42" spans="1:12" x14ac:dyDescent="0.25">
      <c r="A42" s="72"/>
      <c r="B42" s="25" t="s">
        <v>17</v>
      </c>
      <c r="C42" s="10">
        <v>87</v>
      </c>
      <c r="D42" s="10">
        <v>94</v>
      </c>
      <c r="E42" s="10">
        <v>93</v>
      </c>
      <c r="F42" s="10">
        <v>70</v>
      </c>
      <c r="G42" s="30">
        <v>81</v>
      </c>
      <c r="H42" s="30">
        <v>67</v>
      </c>
      <c r="I42" s="9">
        <v>51</v>
      </c>
      <c r="J42" s="39">
        <v>122</v>
      </c>
      <c r="K42" s="31"/>
      <c r="L42" s="31"/>
    </row>
    <row r="43" spans="1:12" x14ac:dyDescent="0.25">
      <c r="A43" s="72"/>
      <c r="B43" s="25" t="s">
        <v>18</v>
      </c>
      <c r="C43" s="10">
        <v>65</v>
      </c>
      <c r="D43" s="10">
        <v>65</v>
      </c>
      <c r="E43" s="10">
        <v>60</v>
      </c>
      <c r="F43" s="10">
        <v>24</v>
      </c>
      <c r="G43" s="30">
        <v>28</v>
      </c>
      <c r="H43" s="30">
        <v>21</v>
      </c>
      <c r="I43" s="9">
        <v>12</v>
      </c>
      <c r="J43" s="39">
        <v>13</v>
      </c>
      <c r="K43" s="31"/>
      <c r="L43" s="31"/>
    </row>
    <row r="44" spans="1:12" x14ac:dyDescent="0.25">
      <c r="A44" s="72"/>
      <c r="B44" s="25" t="s">
        <v>19</v>
      </c>
      <c r="C44" s="10">
        <v>123</v>
      </c>
      <c r="D44" s="10">
        <v>114</v>
      </c>
      <c r="E44" s="10">
        <v>149</v>
      </c>
      <c r="F44" s="10">
        <v>163</v>
      </c>
      <c r="G44" s="30">
        <v>168</v>
      </c>
      <c r="H44" s="30">
        <v>133</v>
      </c>
      <c r="I44" s="9">
        <v>138</v>
      </c>
      <c r="J44" s="39">
        <v>251</v>
      </c>
      <c r="K44" s="31"/>
      <c r="L44" s="31"/>
    </row>
    <row r="45" spans="1:12" x14ac:dyDescent="0.25">
      <c r="A45" s="72"/>
      <c r="B45" s="25" t="s">
        <v>20</v>
      </c>
      <c r="C45" s="10">
        <v>0</v>
      </c>
      <c r="D45" s="10">
        <v>0</v>
      </c>
      <c r="E45" s="10">
        <v>0</v>
      </c>
      <c r="F45" s="10">
        <v>0</v>
      </c>
      <c r="G45" s="30">
        <v>0</v>
      </c>
      <c r="H45" s="30">
        <v>0</v>
      </c>
      <c r="I45" s="9">
        <v>0</v>
      </c>
      <c r="J45" s="39">
        <v>9</v>
      </c>
      <c r="K45" s="31"/>
      <c r="L45" s="31"/>
    </row>
    <row r="46" spans="1:12" x14ac:dyDescent="0.25">
      <c r="A46" s="72"/>
      <c r="B46" s="25" t="s">
        <v>21</v>
      </c>
      <c r="C46" s="10">
        <v>64</v>
      </c>
      <c r="D46" s="10">
        <v>86</v>
      </c>
      <c r="E46" s="10">
        <v>64</v>
      </c>
      <c r="F46" s="10">
        <v>77</v>
      </c>
      <c r="G46" s="30">
        <v>73</v>
      </c>
      <c r="H46" s="30">
        <v>65</v>
      </c>
      <c r="I46" s="9">
        <v>39</v>
      </c>
      <c r="J46" s="39">
        <v>156</v>
      </c>
      <c r="K46" s="31"/>
      <c r="L46" s="31"/>
    </row>
    <row r="47" spans="1:12" x14ac:dyDescent="0.25">
      <c r="A47" s="72"/>
      <c r="B47" s="25" t="s">
        <v>22</v>
      </c>
      <c r="C47" s="10">
        <v>116</v>
      </c>
      <c r="D47" s="10">
        <v>100</v>
      </c>
      <c r="E47" s="10">
        <v>153</v>
      </c>
      <c r="F47" s="10">
        <v>133</v>
      </c>
      <c r="G47" s="30">
        <v>112</v>
      </c>
      <c r="H47" s="30">
        <v>91</v>
      </c>
      <c r="I47" s="9">
        <v>94</v>
      </c>
      <c r="J47" s="39">
        <v>155</v>
      </c>
      <c r="K47" s="31"/>
      <c r="L47" s="31"/>
    </row>
    <row r="48" spans="1:12" x14ac:dyDescent="0.25">
      <c r="A48" s="72"/>
      <c r="B48" s="25" t="s">
        <v>23</v>
      </c>
      <c r="C48" s="10">
        <v>175</v>
      </c>
      <c r="D48" s="10">
        <v>164</v>
      </c>
      <c r="E48" s="10">
        <v>181</v>
      </c>
      <c r="F48" s="10">
        <v>208</v>
      </c>
      <c r="G48" s="30">
        <v>154</v>
      </c>
      <c r="H48" s="30">
        <v>152</v>
      </c>
      <c r="I48" s="9">
        <v>159</v>
      </c>
      <c r="J48" s="39">
        <v>420</v>
      </c>
      <c r="K48" s="31"/>
      <c r="L48" s="31"/>
    </row>
    <row r="49" spans="1:12" x14ac:dyDescent="0.25">
      <c r="A49" s="72"/>
      <c r="B49" s="25" t="s">
        <v>24</v>
      </c>
      <c r="C49" s="10">
        <v>32</v>
      </c>
      <c r="D49" s="10">
        <v>33</v>
      </c>
      <c r="E49" s="10">
        <v>41</v>
      </c>
      <c r="F49" s="10">
        <v>34</v>
      </c>
      <c r="G49" s="30">
        <v>36</v>
      </c>
      <c r="H49" s="30">
        <v>43</v>
      </c>
      <c r="I49" s="9">
        <v>40</v>
      </c>
      <c r="J49" s="39">
        <v>113</v>
      </c>
      <c r="K49" s="31"/>
      <c r="L49" s="31"/>
    </row>
    <row r="50" spans="1:12" x14ac:dyDescent="0.25">
      <c r="A50" s="72"/>
      <c r="B50" s="25" t="s">
        <v>25</v>
      </c>
      <c r="C50" s="10">
        <v>127</v>
      </c>
      <c r="D50" s="10">
        <v>80</v>
      </c>
      <c r="E50" s="10">
        <v>15</v>
      </c>
      <c r="F50" s="10">
        <v>51</v>
      </c>
      <c r="G50" s="30">
        <v>67</v>
      </c>
      <c r="H50" s="30">
        <v>95</v>
      </c>
      <c r="I50" s="9">
        <v>76</v>
      </c>
      <c r="J50" s="39">
        <v>203</v>
      </c>
      <c r="K50" s="31"/>
      <c r="L50" s="31"/>
    </row>
    <row r="51" spans="1:12" x14ac:dyDescent="0.25">
      <c r="A51" s="72"/>
      <c r="B51" s="25" t="s">
        <v>26</v>
      </c>
      <c r="C51" s="10">
        <v>96</v>
      </c>
      <c r="D51" s="10">
        <v>85</v>
      </c>
      <c r="E51" s="10">
        <v>78</v>
      </c>
      <c r="F51" s="10">
        <v>23</v>
      </c>
      <c r="G51" s="32">
        <v>14</v>
      </c>
      <c r="H51" s="32">
        <v>14</v>
      </c>
      <c r="I51" s="9">
        <v>8</v>
      </c>
      <c r="J51" s="39">
        <v>148</v>
      </c>
      <c r="K51" s="31"/>
      <c r="L51" s="31"/>
    </row>
    <row r="52" spans="1:12" x14ac:dyDescent="0.25">
      <c r="A52" s="73"/>
      <c r="B52" s="27" t="s">
        <v>27</v>
      </c>
      <c r="C52" s="14">
        <f>SUM(C40:C51)</f>
        <v>998</v>
      </c>
      <c r="D52" s="14">
        <v>983</v>
      </c>
      <c r="E52" s="14">
        <v>988</v>
      </c>
      <c r="F52" s="14">
        <v>936</v>
      </c>
      <c r="G52" s="33">
        <v>886</v>
      </c>
      <c r="H52" s="33">
        <v>817</v>
      </c>
      <c r="I52" s="22">
        <v>736</v>
      </c>
      <c r="J52" s="14">
        <f>SUM(J40:J51)</f>
        <v>1780</v>
      </c>
      <c r="K52" s="34"/>
      <c r="L52" s="34"/>
    </row>
    <row r="53" spans="1:12" x14ac:dyDescent="0.25">
      <c r="A53" s="48" t="s">
        <v>79</v>
      </c>
      <c r="B53" s="38" t="s">
        <v>76</v>
      </c>
      <c r="C53" s="45" t="s">
        <v>77</v>
      </c>
      <c r="D53" s="45" t="s">
        <v>77</v>
      </c>
      <c r="E53" s="45" t="s">
        <v>77</v>
      </c>
      <c r="F53" s="45" t="s">
        <v>77</v>
      </c>
      <c r="G53" s="45" t="s">
        <v>77</v>
      </c>
      <c r="H53" s="45" t="s">
        <v>77</v>
      </c>
      <c r="I53" s="45" t="s">
        <v>77</v>
      </c>
      <c r="J53" s="10">
        <v>0</v>
      </c>
      <c r="K53" s="31"/>
      <c r="L53" s="34"/>
    </row>
    <row r="54" spans="1:12" x14ac:dyDescent="0.25">
      <c r="A54" s="28" t="s">
        <v>28</v>
      </c>
      <c r="B54" s="28"/>
      <c r="C54" s="14">
        <f>SUM(C34,C39,C52)</f>
        <v>2797</v>
      </c>
      <c r="D54" s="14">
        <v>2697</v>
      </c>
      <c r="E54" s="14">
        <v>2752</v>
      </c>
      <c r="F54" s="14">
        <v>2558</v>
      </c>
      <c r="G54" s="14">
        <v>2361</v>
      </c>
      <c r="H54" s="14">
        <v>2358</v>
      </c>
      <c r="I54" s="35">
        <v>2136</v>
      </c>
      <c r="J54" s="14">
        <f>SUM(J34,J39,J52)</f>
        <v>5449</v>
      </c>
      <c r="K54" s="34"/>
      <c r="L54" s="34"/>
    </row>
    <row r="55" spans="1:12" x14ac:dyDescent="0.25">
      <c r="A55" s="40" t="s">
        <v>85</v>
      </c>
    </row>
  </sheetData>
  <mergeCells count="6">
    <mergeCell ref="A40:A52"/>
    <mergeCell ref="A4:A7"/>
    <mergeCell ref="A8:A12"/>
    <mergeCell ref="A31:A34"/>
    <mergeCell ref="A35:A39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 2018</vt:lpstr>
      <vt:lpstr>Aruandesse 2018</vt:lpstr>
      <vt:lpstr>Andmed_detailsem 2018</vt:lpstr>
      <vt:lpstr>Kirjeldus 2017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2018-06-13T11:38:08Z</dcterms:created>
  <dcterms:modified xsi:type="dcterms:W3CDTF">2019-10-22T07:04:25Z</dcterms:modified>
</cp:coreProperties>
</file>