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valmis\"/>
    </mc:Choice>
  </mc:AlternateContent>
  <xr:revisionPtr revIDLastSave="0" documentId="13_ncr:1_{2B3BE8AD-9AE4-46CE-A09D-0D5C3CDB96B5}" xr6:coauthVersionLast="43" xr6:coauthVersionMax="43" xr10:uidLastSave="{00000000-0000-0000-0000-000000000000}"/>
  <bookViews>
    <workbookView xWindow="-120" yWindow="-120" windowWidth="25440" windowHeight="15390" activeTab="4" xr2:uid="{00000000-000D-0000-FFFF-FFFF00000000}"/>
  </bookViews>
  <sheets>
    <sheet name="Kirjeldus 2018" sheetId="2" r:id="rId1"/>
    <sheet name="Aruandesse 2018" sheetId="3" r:id="rId2"/>
    <sheet name="Andmed_detailsem 2018" sheetId="4" r:id="rId3"/>
    <sheet name="Kirjeldus 2017" sheetId="6" r:id="rId4"/>
    <sheet name="Aastate võrdlus" sheetId="5" r:id="rId5"/>
  </sheets>
  <externalReferences>
    <externalReference r:id="rId6"/>
    <externalReference r:id="rId7"/>
  </externalReferences>
  <definedNames>
    <definedName name="DF_GRID_1" localSheetId="3">[1]Aruandesse!#REF!</definedName>
    <definedName name="DF_GRID_1">'Aruandesse 2018'!#REF!</definedName>
    <definedName name="DF_GRID_1_1" localSheetId="3">[1]Andmed_detailsem!#REF!</definedName>
    <definedName name="DF_GRID_1_1">'Andmed_detailsem 2018'!#REF!</definedName>
    <definedName name="HVA_I" localSheetId="4">[2]Aruandesse!$C$4:$C$25*0+[2]Aruandesse!$C$26</definedName>
    <definedName name="HVA_I" localSheetId="3">[1]Aruandesse!$E$5:$E$26*0+[1]Aruandesse!$E$27</definedName>
    <definedName name="HVA_I">'Aruandesse 2018'!$E$5:$E$26*0+'Aruandesse 2018'!$E$28</definedName>
    <definedName name="HVA_II" localSheetId="4">[2]Aruandesse!#REF!*0+[2]Aruandesse!#REF!</definedName>
    <definedName name="HVA_II" localSheetId="3">[1]Aruandesse!#REF!*0+[1]Aruandesse!#REF!</definedName>
    <definedName name="HVA_II">'Aruandesse 2018'!#REF!*0+'Aruandesse 2018'!#REF!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5" l="1"/>
  <c r="G27" i="3"/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7" i="5"/>
  <c r="K4" i="5"/>
  <c r="J51" i="5"/>
  <c r="J38" i="5"/>
  <c r="J33" i="5"/>
  <c r="D26" i="3"/>
  <c r="C26" i="3"/>
  <c r="D13" i="3"/>
  <c r="C13" i="3"/>
  <c r="K6" i="3"/>
  <c r="K18" i="3"/>
  <c r="J18" i="3"/>
  <c r="J22" i="3"/>
  <c r="F22" i="3" l="1"/>
  <c r="J6" i="3"/>
  <c r="D8" i="3" l="1"/>
  <c r="C8" i="3"/>
  <c r="F7" i="3" l="1"/>
  <c r="F8" i="3"/>
  <c r="F9" i="3"/>
  <c r="F10" i="3"/>
  <c r="F11" i="3"/>
  <c r="F12" i="3"/>
  <c r="F13" i="3"/>
  <c r="F17" i="3"/>
  <c r="F18" i="3"/>
  <c r="F20" i="3"/>
  <c r="F23" i="3"/>
  <c r="F25" i="3"/>
  <c r="F26" i="3"/>
  <c r="F28" i="3"/>
  <c r="L25" i="5" l="1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28" i="3"/>
  <c r="J28" i="3"/>
  <c r="K26" i="3"/>
  <c r="J26" i="3"/>
  <c r="G26" i="3"/>
  <c r="K25" i="3"/>
  <c r="J25" i="3"/>
  <c r="G25" i="3"/>
  <c r="K24" i="3"/>
  <c r="J24" i="3"/>
  <c r="G24" i="3"/>
  <c r="K23" i="3"/>
  <c r="J23" i="3"/>
  <c r="G23" i="3"/>
  <c r="K22" i="3"/>
  <c r="G22" i="3"/>
  <c r="K21" i="3"/>
  <c r="J21" i="3"/>
  <c r="G21" i="3"/>
  <c r="K20" i="3"/>
  <c r="J20" i="3"/>
  <c r="G20" i="3"/>
  <c r="K19" i="3"/>
  <c r="J19" i="3"/>
  <c r="G19" i="3"/>
  <c r="G18" i="3"/>
  <c r="K17" i="3"/>
  <c r="J17" i="3"/>
  <c r="G17" i="3"/>
  <c r="K16" i="3"/>
  <c r="J16" i="3"/>
  <c r="G16" i="3"/>
  <c r="K15" i="3"/>
  <c r="J15" i="3"/>
  <c r="G15" i="3"/>
  <c r="K14" i="3"/>
  <c r="J14" i="3"/>
  <c r="G14" i="3"/>
  <c r="K13" i="3"/>
  <c r="J13" i="3"/>
  <c r="G13" i="3"/>
  <c r="K12" i="3"/>
  <c r="J12" i="3"/>
  <c r="G12" i="3"/>
  <c r="K11" i="3"/>
  <c r="J11" i="3"/>
  <c r="G11" i="3"/>
  <c r="K10" i="3"/>
  <c r="J10" i="3"/>
  <c r="G10" i="3"/>
  <c r="K9" i="3"/>
  <c r="J9" i="3"/>
  <c r="G9" i="3"/>
  <c r="K8" i="3"/>
  <c r="J8" i="3"/>
  <c r="G8" i="3"/>
  <c r="K7" i="3"/>
  <c r="J7" i="3"/>
  <c r="G7" i="3"/>
  <c r="G6" i="3"/>
  <c r="K5" i="3"/>
  <c r="G5" i="3"/>
  <c r="J5" i="3" l="1"/>
  <c r="F5" i="3"/>
</calcChain>
</file>

<file path=xl/sharedStrings.xml><?xml version="1.0" encoding="utf-8"?>
<sst xmlns="http://schemas.openxmlformats.org/spreadsheetml/2006/main" count="357" uniqueCount="107">
  <si>
    <r>
      <t xml:space="preserve">Indikaator </t>
    </r>
    <r>
      <rPr>
        <b/>
        <sz val="11"/>
        <color indexed="30"/>
        <rFont val="Times New Roman"/>
        <family val="1"/>
        <charset val="186"/>
      </rPr>
      <t xml:space="preserve">3b. PÄEVAKIRURGIA OSAKAAL: KOLETSÜSTEKTOOMIA </t>
    </r>
  </si>
  <si>
    <t xml:space="preserve">Raviarved, millel on vähemalt üks NCSP JKA20; JKA21 koodidest </t>
  </si>
  <si>
    <t>Haiglaliik</t>
  </si>
  <si>
    <t xml:space="preserve">Haigla </t>
  </si>
  <si>
    <t>2017 teostatud  koletsüstek-toomiaid, kordi</t>
  </si>
  <si>
    <t>95% usaldusvahemik</t>
  </si>
  <si>
    <t>215 HVA keskmine</t>
  </si>
  <si>
    <t>alumine usaldusvahemik</t>
  </si>
  <si>
    <t>ülemine usaldusvahemik</t>
  </si>
  <si>
    <t>alumise usaldusvahemiku erinevus sagedusest</t>
  </si>
  <si>
    <t>ülemise usaldusvahemiku erinevus sagedusest</t>
  </si>
  <si>
    <t>piirkondlikud</t>
  </si>
  <si>
    <t>PERH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</si>
  <si>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</si>
  <si>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</si>
  <si>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</si>
  <si>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</si>
  <si>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</si>
  <si>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</si>
  <si>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</si>
  <si>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</si>
  <si>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</si>
  <si>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</si>
  <si>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</si>
  <si>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</si>
  <si>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</si>
  <si>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</si>
  <si>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</si>
  <si>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</si>
  <si>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</si>
  <si>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</si>
  <si>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</si>
  <si>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</si>
  <si>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</si>
  <si>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</si>
  <si>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 xml:space="preserve">Indikaator  3b.  PÄEVAKIRURGIA OSAKAAL: KOLETSÜSTEKTOOMIA </t>
  </si>
  <si>
    <t xml:space="preserve"> Raviasutuse nimetus</t>
  </si>
  <si>
    <t>Statsionaarne</t>
  </si>
  <si>
    <t/>
  </si>
  <si>
    <t>JKA kood arvel</t>
  </si>
  <si>
    <t>JKA koodi nimetus</t>
  </si>
  <si>
    <t>JKA20</t>
  </si>
  <si>
    <t>JKA21</t>
  </si>
  <si>
    <t>Kokku:</t>
  </si>
  <si>
    <t>Laparoskoopiline koletsüstektoomia</t>
  </si>
  <si>
    <t>Koletsüstektoomia</t>
  </si>
  <si>
    <t xml:space="preserve">Raviarved, millel on vähemalt üks NCSP JAB-alapeatüki koodidest </t>
  </si>
  <si>
    <t>TLH</t>
  </si>
  <si>
    <t>Hiiumaa</t>
  </si>
  <si>
    <t>Jõgeva</t>
  </si>
  <si>
    <t>2016 teostatud  koletsüstek-toomiaid, kordi</t>
  </si>
  <si>
    <t>2015 teostatud  koletsüstek-toomiaid, kordi</t>
  </si>
  <si>
    <t>2014 teostatud  koletsüstek-toomiaid, kordi</t>
  </si>
  <si>
    <t>2013 teostatud  koletsüstek-toomiaid, kordi</t>
  </si>
  <si>
    <t>2012 teostatud  koletsüstek-toomiaid, kordi</t>
  </si>
  <si>
    <t>2011 teostatud  koletsüstek-toomiaid, kordi</t>
  </si>
  <si>
    <t>2017 päevakirurgias teostatud  koletsüstektoomiad, oskaaal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</si>
  <si>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</si>
  <si>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</si>
  <si>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</si>
  <si>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</si>
  <si>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</si>
  <si>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</si>
  <si>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</si>
  <si>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</si>
  <si>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</si>
  <si>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</si>
  <si>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</si>
  <si>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</si>
  <si>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</si>
  <si>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</si>
  <si>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</si>
  <si>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</si>
  <si>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Hiiumaa Haigla*</t>
  </si>
  <si>
    <t>Jõgeva Haigla*</t>
  </si>
  <si>
    <t>Piirkondlikud</t>
  </si>
  <si>
    <t>Keskhaiglad</t>
  </si>
  <si>
    <t>Üldhaiglad</t>
  </si>
  <si>
    <t>2016 päevakirurgias teostatud  koletsüstektoomiad, osakaal</t>
  </si>
  <si>
    <t>2018 teostatud  koletsüstek-toomiad, arv</t>
  </si>
  <si>
    <t>2018 päevakirurgias teostatud  koletsüstektoomiad, osakaal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</si>
  <si>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</si>
  <si>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</si>
  <si>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Ambulatoorne</t>
  </si>
  <si>
    <t>Rapla Haigla</t>
  </si>
  <si>
    <t>Tallinna Lastehaigla</t>
  </si>
  <si>
    <t>Tartu ülikooli Kliinikum</t>
  </si>
  <si>
    <t>Haapsalu Neuroloogiline Rehabilitatsioonikeskus</t>
  </si>
  <si>
    <t>-</t>
  </si>
  <si>
    <t>Haapsalu Neuroloogiline Rehabilitatsioonikeskus*</t>
  </si>
  <si>
    <t>Erihaiglad</t>
  </si>
  <si>
    <t>erihaiglad</t>
  </si>
  <si>
    <t>2018. a teostatud  koletsüstektoomiad, arv</t>
  </si>
  <si>
    <t xml:space="preserve">2018. a päevakirurgias teostatud  koletsüstektoomiad, arv </t>
  </si>
  <si>
    <t>2018. a päevakirurgias teostatud  koletsüstektoomiad, osakaal</t>
  </si>
  <si>
    <t>Vanus 15–18</t>
  </si>
  <si>
    <t>Päevaravi</t>
  </si>
  <si>
    <t>Plaanilised koletsüstektoomiad teenuse tüübi kaupa</t>
  </si>
  <si>
    <t>* asutuses teenust ei osutata</t>
  </si>
  <si>
    <t>2018. a teostatud  koletsüstek-toomiad, arv</t>
  </si>
  <si>
    <t xml:space="preserve">Kriipsuga ( - ) tähistatud read, kus ei olnud juhtusid ning tulemust ei saanud arvutada. </t>
  </si>
  <si>
    <t>2015 päevakirurgias teostatud  koletsüstektoomia, osakaal</t>
  </si>
  <si>
    <t>2014 päevakirurgias teostatud  koletsüstektoomia, osakaal</t>
  </si>
  <si>
    <t>2013 päevakirurgias teostatud koletsüstektoomia, osakaal</t>
  </si>
  <si>
    <t>2012 päevakirurgias teostatud  koletsüstektoomia, osakaal</t>
  </si>
  <si>
    <t>2011 päevakirurgias teostatud koletsüstektoomia, osakaal</t>
  </si>
  <si>
    <t xml:space="preserve">2018. aasta tulemuste arvutamisel eemaldatud vanusepiirang ≥18 aastat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</si>
</sst>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rgb="FF00599D"/>
      <name val="Times New Roman"/>
      <family val="1"/>
      <charset val="186"/>
    </font>
    <font>
      <b/>
      <sz val="11"/>
      <color indexed="30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2"/>
      <color rgb="FF1C5394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</font>
  </fonts>
  <fills count="5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7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5" fillId="4" borderId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5" fillId="22" borderId="0" applyNumberFormat="0" applyBorder="0" applyAlignment="0" applyProtection="0"/>
    <xf numFmtId="0" fontId="26" fillId="25" borderId="7" applyNumberFormat="0" applyAlignment="0" applyProtection="0"/>
    <xf numFmtId="0" fontId="27" fillId="17" borderId="8" applyNumberForma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4" fillId="15" borderId="0" applyNumberFormat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7" applyNumberFormat="0" applyAlignment="0" applyProtection="0"/>
    <xf numFmtId="0" fontId="33" fillId="0" borderId="12" applyNumberFormat="0" applyFill="0" applyAlignment="0" applyProtection="0"/>
    <xf numFmtId="0" fontId="33" fillId="23" borderId="0" applyNumberFormat="0" applyBorder="0" applyAlignment="0" applyProtection="0"/>
    <xf numFmtId="0" fontId="16" fillId="22" borderId="7" applyNumberFormat="0" applyFont="0" applyAlignment="0" applyProtection="0"/>
    <xf numFmtId="0" fontId="34" fillId="25" borderId="13" applyNumberFormat="0" applyAlignment="0" applyProtection="0"/>
    <xf numFmtId="4" fontId="16" fillId="29" borderId="7" applyNumberFormat="0" applyProtection="0">
      <alignment vertical="center"/>
    </xf>
    <xf numFmtId="4" fontId="37" fillId="30" borderId="7" applyNumberFormat="0" applyProtection="0">
      <alignment vertical="center"/>
    </xf>
    <xf numFmtId="4" fontId="16" fillId="30" borderId="7" applyNumberFormat="0" applyProtection="0">
      <alignment horizontal="left" vertical="center" indent="1"/>
    </xf>
    <xf numFmtId="0" fontId="20" fillId="29" borderId="14" applyNumberFormat="0" applyProtection="0">
      <alignment horizontal="left" vertical="top" indent="1"/>
    </xf>
    <xf numFmtId="4" fontId="16" fillId="31" borderId="7" applyNumberFormat="0" applyProtection="0">
      <alignment horizontal="left" vertical="center" indent="1"/>
    </xf>
    <xf numFmtId="4" fontId="16" fillId="32" borderId="7" applyNumberFormat="0" applyProtection="0">
      <alignment horizontal="right" vertical="center"/>
    </xf>
    <xf numFmtId="4" fontId="16" fillId="33" borderId="7" applyNumberFormat="0" applyProtection="0">
      <alignment horizontal="right" vertical="center"/>
    </xf>
    <xf numFmtId="4" fontId="16" fillId="34" borderId="15" applyNumberFormat="0" applyProtection="0">
      <alignment horizontal="right" vertical="center"/>
    </xf>
    <xf numFmtId="4" fontId="16" fillId="35" borderId="7" applyNumberFormat="0" applyProtection="0">
      <alignment horizontal="right" vertical="center"/>
    </xf>
    <xf numFmtId="4" fontId="16" fillId="36" borderId="7" applyNumberFormat="0" applyProtection="0">
      <alignment horizontal="right" vertical="center"/>
    </xf>
    <xf numFmtId="4" fontId="16" fillId="37" borderId="7" applyNumberFormat="0" applyProtection="0">
      <alignment horizontal="right" vertical="center"/>
    </xf>
    <xf numFmtId="4" fontId="16" fillId="38" borderId="7" applyNumberFormat="0" applyProtection="0">
      <alignment horizontal="right" vertical="center"/>
    </xf>
    <xf numFmtId="4" fontId="16" fillId="39" borderId="7" applyNumberFormat="0" applyProtection="0">
      <alignment horizontal="right" vertical="center"/>
    </xf>
    <xf numFmtId="4" fontId="16" fillId="40" borderId="7" applyNumberFormat="0" applyProtection="0">
      <alignment horizontal="right" vertical="center"/>
    </xf>
    <xf numFmtId="4" fontId="16" fillId="41" borderId="15" applyNumberFormat="0" applyProtection="0">
      <alignment horizontal="left" vertical="center" indent="1"/>
    </xf>
    <xf numFmtId="4" fontId="19" fillId="42" borderId="15" applyNumberFormat="0" applyProtection="0">
      <alignment horizontal="left" vertical="center" indent="1"/>
    </xf>
    <xf numFmtId="4" fontId="19" fillId="42" borderId="15" applyNumberFormat="0" applyProtection="0">
      <alignment horizontal="left" vertical="center" indent="1"/>
    </xf>
    <xf numFmtId="4" fontId="16" fillId="43" borderId="7" applyNumberFormat="0" applyProtection="0">
      <alignment horizontal="right" vertical="center"/>
    </xf>
    <xf numFmtId="4" fontId="16" fillId="44" borderId="15" applyNumberFormat="0" applyProtection="0">
      <alignment horizontal="left" vertical="center" indent="1"/>
    </xf>
    <xf numFmtId="4" fontId="16" fillId="43" borderId="15" applyNumberFormat="0" applyProtection="0">
      <alignment horizontal="left" vertical="center" indent="1"/>
    </xf>
    <xf numFmtId="0" fontId="16" fillId="45" borderId="7" applyNumberFormat="0" applyProtection="0">
      <alignment horizontal="left" vertical="center" indent="1"/>
    </xf>
    <xf numFmtId="0" fontId="16" fillId="42" borderId="14" applyNumberFormat="0" applyProtection="0">
      <alignment horizontal="left" vertical="top" indent="1"/>
    </xf>
    <xf numFmtId="0" fontId="16" fillId="46" borderId="7" applyNumberFormat="0" applyProtection="0">
      <alignment horizontal="left" vertical="center" indent="1"/>
    </xf>
    <xf numFmtId="0" fontId="16" fillId="43" borderId="14" applyNumberFormat="0" applyProtection="0">
      <alignment horizontal="left" vertical="top" indent="1"/>
    </xf>
    <xf numFmtId="0" fontId="16" fillId="47" borderId="7" applyNumberFormat="0" applyProtection="0">
      <alignment horizontal="left" vertical="center" indent="1"/>
    </xf>
    <xf numFmtId="0" fontId="16" fillId="47" borderId="14" applyNumberFormat="0" applyProtection="0">
      <alignment horizontal="left" vertical="top" indent="1"/>
    </xf>
    <xf numFmtId="0" fontId="16" fillId="44" borderId="7" applyNumberFormat="0" applyProtection="0">
      <alignment horizontal="left" vertical="center" indent="1"/>
    </xf>
    <xf numFmtId="0" fontId="16" fillId="44" borderId="14" applyNumberFormat="0" applyProtection="0">
      <alignment horizontal="left" vertical="top" indent="1"/>
    </xf>
    <xf numFmtId="0" fontId="16" fillId="48" borderId="16" applyNumberFormat="0">
      <protection locked="0"/>
    </xf>
    <xf numFmtId="0" fontId="17" fillId="42" borderId="17" applyBorder="0"/>
    <xf numFmtId="4" fontId="18" fillId="49" borderId="14" applyNumberFormat="0" applyProtection="0">
      <alignment vertical="center"/>
    </xf>
    <xf numFmtId="4" fontId="37" fillId="50" borderId="1" applyNumberFormat="0" applyProtection="0">
      <alignment vertical="center"/>
    </xf>
    <xf numFmtId="4" fontId="18" fillId="45" borderId="14" applyNumberFormat="0" applyProtection="0">
      <alignment horizontal="left" vertical="center" indent="1"/>
    </xf>
    <xf numFmtId="0" fontId="18" fillId="49" borderId="14" applyNumberFormat="0" applyProtection="0">
      <alignment horizontal="left" vertical="top" indent="1"/>
    </xf>
    <xf numFmtId="4" fontId="16" fillId="0" borderId="7" applyNumberFormat="0" applyProtection="0">
      <alignment horizontal="right" vertical="center"/>
    </xf>
    <xf numFmtId="4" fontId="37" fillId="51" borderId="7" applyNumberFormat="0" applyProtection="0">
      <alignment horizontal="right" vertical="center"/>
    </xf>
    <xf numFmtId="4" fontId="16" fillId="31" borderId="7" applyNumberFormat="0" applyProtection="0">
      <alignment horizontal="left" vertical="center" indent="1"/>
    </xf>
    <xf numFmtId="0" fontId="18" fillId="43" borderId="14" applyNumberFormat="0" applyProtection="0">
      <alignment horizontal="left" vertical="top" indent="1"/>
    </xf>
    <xf numFmtId="4" fontId="21" fillId="52" borderId="15" applyNumberFormat="0" applyProtection="0">
      <alignment horizontal="left" vertical="center" indent="1"/>
    </xf>
    <xf numFmtId="0" fontId="16" fillId="53" borderId="1"/>
    <xf numFmtId="4" fontId="22" fillId="48" borderId="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8" fillId="4" borderId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21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1" xfId="0" applyFill="1" applyBorder="1"/>
    <xf numFmtId="0" fontId="1" fillId="0" borderId="1" xfId="1" applyNumberFormat="1" applyFont="1" applyFill="1" applyBorder="1"/>
    <xf numFmtId="9" fontId="10" fillId="0" borderId="0" xfId="1" applyFont="1" applyFill="1" applyBorder="1"/>
    <xf numFmtId="0" fontId="3" fillId="0" borderId="1" xfId="1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0" xfId="0" applyBorder="1"/>
    <xf numFmtId="9" fontId="1" fillId="0" borderId="0" xfId="1" applyFont="1"/>
    <xf numFmtId="0" fontId="12" fillId="0" borderId="0" xfId="0" applyFont="1"/>
    <xf numFmtId="0" fontId="11" fillId="0" borderId="0" xfId="2" applyAlignment="1" applyProtection="1"/>
    <xf numFmtId="0" fontId="11" fillId="0" borderId="0" xfId="2"/>
    <xf numFmtId="0" fontId="13" fillId="0" borderId="0" xfId="0" applyFont="1"/>
    <xf numFmtId="0" fontId="0" fillId="3" borderId="1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9" fontId="10" fillId="0" borderId="0" xfId="1" applyNumberFormat="1" applyFont="1" applyFill="1" applyBorder="1"/>
    <xf numFmtId="9" fontId="4" fillId="0" borderId="0" xfId="0" applyNumberFormat="1" applyFont="1" applyBorder="1"/>
    <xf numFmtId="0" fontId="3" fillId="0" borderId="3" xfId="0" applyFont="1" applyFill="1" applyBorder="1" applyAlignment="1"/>
    <xf numFmtId="9" fontId="3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8" fillId="2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1" fillId="0" borderId="0" xfId="1" applyNumberFormat="1" applyFont="1" applyFill="1" applyBorder="1"/>
    <xf numFmtId="0" fontId="3" fillId="0" borderId="0" xfId="1" applyNumberFormat="1" applyFont="1" applyFill="1" applyBorder="1"/>
    <xf numFmtId="164" fontId="1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14" fillId="0" borderId="0" xfId="0" applyFont="1"/>
    <xf numFmtId="0" fontId="0" fillId="0" borderId="5" xfId="0" applyFont="1" applyBorder="1"/>
    <xf numFmtId="0" fontId="0" fillId="0" borderId="1" xfId="0" applyFont="1" applyBorder="1"/>
    <xf numFmtId="0" fontId="0" fillId="3" borderId="21" xfId="0" applyFill="1" applyBorder="1" applyAlignment="1">
      <alignment horizontal="left" vertical="center"/>
    </xf>
    <xf numFmtId="0" fontId="14" fillId="0" borderId="19" xfId="0" applyFont="1" applyBorder="1"/>
    <xf numFmtId="0" fontId="0" fillId="0" borderId="2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9" fontId="3" fillId="0" borderId="3" xfId="0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1" applyFont="1"/>
    <xf numFmtId="9" fontId="4" fillId="0" borderId="0" xfId="0" applyNumberFormat="1" applyFont="1"/>
    <xf numFmtId="164" fontId="4" fillId="0" borderId="0" xfId="0" applyNumberFormat="1" applyFont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1" xfId="1" applyNumberFormat="1" applyFont="1" applyBorder="1" applyAlignment="1">
      <alignment horizontal="right"/>
    </xf>
    <xf numFmtId="49" fontId="0" fillId="0" borderId="1" xfId="1" applyNumberFormat="1" applyFont="1" applyBorder="1" applyAlignment="1">
      <alignment horizontal="right"/>
    </xf>
    <xf numFmtId="10" fontId="1" fillId="0" borderId="1" xfId="1" applyNumberFormat="1" applyFont="1" applyFill="1" applyBorder="1"/>
    <xf numFmtId="10" fontId="0" fillId="0" borderId="1" xfId="1" applyNumberFormat="1" applyFont="1" applyBorder="1" applyAlignment="1">
      <alignment horizontal="right"/>
    </xf>
    <xf numFmtId="10" fontId="3" fillId="0" borderId="1" xfId="1" applyNumberFormat="1" applyFont="1" applyFill="1" applyBorder="1"/>
    <xf numFmtId="0" fontId="0" fillId="0" borderId="1" xfId="0" applyFont="1" applyFill="1" applyBorder="1" applyAlignment="1">
      <alignment vertical="center"/>
    </xf>
    <xf numFmtId="10" fontId="0" fillId="0" borderId="1" xfId="0" applyNumberFormat="1" applyBorder="1"/>
    <xf numFmtId="10" fontId="3" fillId="0" borderId="1" xfId="0" applyNumberFormat="1" applyFont="1" applyBorder="1"/>
    <xf numFmtId="10" fontId="0" fillId="0" borderId="1" xfId="0" applyNumberFormat="1" applyFill="1" applyBorder="1"/>
    <xf numFmtId="10" fontId="3" fillId="0" borderId="1" xfId="0" applyNumberFormat="1" applyFont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10" fontId="3" fillId="0" borderId="3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37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36" xr:uid="{00000000-0005-0000-0000-000003000000}"/>
    <cellStyle name="Accent1 2" xfId="4" xr:uid="{00000000-0005-0000-0000-000004000000}"/>
    <cellStyle name="Accent1 3" xfId="89" xr:uid="{00000000-0005-0000-0000-000005000000}"/>
    <cellStyle name="Accent1 4" xfId="120" xr:uid="{00000000-0005-0000-0000-000006000000}"/>
    <cellStyle name="Accent1 5" xfId="123" xr:uid="{00000000-0005-0000-0000-000007000000}"/>
    <cellStyle name="Accent1 6" xfId="125" xr:uid="{00000000-0005-0000-0000-000008000000}"/>
    <cellStyle name="Accent1 7" xfId="128" xr:uid="{00000000-0005-0000-0000-000009000000}"/>
    <cellStyle name="Accent1 8" xfId="130" xr:uid="{00000000-0005-0000-0000-00000A000000}"/>
    <cellStyle name="Accent1 9" xfId="102" xr:uid="{00000000-0005-0000-0000-00000B000000}"/>
    <cellStyle name="Accent2 - 20%" xfId="9" xr:uid="{00000000-0005-0000-0000-00000C000000}"/>
    <cellStyle name="Accent2 - 40%" xfId="10" xr:uid="{00000000-0005-0000-0000-00000D000000}"/>
    <cellStyle name="Accent2 - 60%" xfId="11" xr:uid="{00000000-0005-0000-0000-00000E000000}"/>
    <cellStyle name="Accent2 10" xfId="135" xr:uid="{00000000-0005-0000-0000-00000F000000}"/>
    <cellStyle name="Accent2 2" xfId="8" xr:uid="{00000000-0005-0000-0000-000010000000}"/>
    <cellStyle name="Accent2 3" xfId="91" xr:uid="{00000000-0005-0000-0000-000011000000}"/>
    <cellStyle name="Accent2 4" xfId="118" xr:uid="{00000000-0005-0000-0000-000012000000}"/>
    <cellStyle name="Accent2 5" xfId="122" xr:uid="{00000000-0005-0000-0000-000013000000}"/>
    <cellStyle name="Accent2 6" xfId="124" xr:uid="{00000000-0005-0000-0000-000014000000}"/>
    <cellStyle name="Accent2 7" xfId="127" xr:uid="{00000000-0005-0000-0000-000015000000}"/>
    <cellStyle name="Accent2 8" xfId="129" xr:uid="{00000000-0005-0000-0000-000016000000}"/>
    <cellStyle name="Accent2 9" xfId="103" xr:uid="{00000000-0005-0000-0000-000017000000}"/>
    <cellStyle name="Accent3 - 20%" xfId="13" xr:uid="{00000000-0005-0000-0000-000018000000}"/>
    <cellStyle name="Accent3 - 40%" xfId="14" xr:uid="{00000000-0005-0000-0000-000019000000}"/>
    <cellStyle name="Accent3 - 60%" xfId="15" xr:uid="{00000000-0005-0000-0000-00001A000000}"/>
    <cellStyle name="Accent3 10" xfId="134" xr:uid="{00000000-0005-0000-0000-00001B000000}"/>
    <cellStyle name="Accent3 2" xfId="12" xr:uid="{00000000-0005-0000-0000-00001C000000}"/>
    <cellStyle name="Accent3 3" xfId="93" xr:uid="{00000000-0005-0000-0000-00001D000000}"/>
    <cellStyle name="Accent3 4" xfId="115" xr:uid="{00000000-0005-0000-0000-00001E000000}"/>
    <cellStyle name="Accent3 5" xfId="90" xr:uid="{00000000-0005-0000-0000-00001F000000}"/>
    <cellStyle name="Accent3 6" xfId="117" xr:uid="{00000000-0005-0000-0000-000020000000}"/>
    <cellStyle name="Accent3 7" xfId="121" xr:uid="{00000000-0005-0000-0000-000021000000}"/>
    <cellStyle name="Accent3 8" xfId="119" xr:uid="{00000000-0005-0000-0000-000022000000}"/>
    <cellStyle name="Accent3 9" xfId="104" xr:uid="{00000000-0005-0000-0000-000023000000}"/>
    <cellStyle name="Accent4 - 20%" xfId="17" xr:uid="{00000000-0005-0000-0000-000024000000}"/>
    <cellStyle name="Accent4 - 40%" xfId="18" xr:uid="{00000000-0005-0000-0000-000025000000}"/>
    <cellStyle name="Accent4 - 60%" xfId="19" xr:uid="{00000000-0005-0000-0000-000026000000}"/>
    <cellStyle name="Accent4 10" xfId="133" xr:uid="{00000000-0005-0000-0000-000027000000}"/>
    <cellStyle name="Accent4 2" xfId="16" xr:uid="{00000000-0005-0000-0000-000028000000}"/>
    <cellStyle name="Accent4 3" xfId="95" xr:uid="{00000000-0005-0000-0000-000029000000}"/>
    <cellStyle name="Accent4 4" xfId="113" xr:uid="{00000000-0005-0000-0000-00002A000000}"/>
    <cellStyle name="Accent4 5" xfId="94" xr:uid="{00000000-0005-0000-0000-00002B000000}"/>
    <cellStyle name="Accent4 6" xfId="114" xr:uid="{00000000-0005-0000-0000-00002C000000}"/>
    <cellStyle name="Accent4 7" xfId="92" xr:uid="{00000000-0005-0000-0000-00002D000000}"/>
    <cellStyle name="Accent4 8" xfId="116" xr:uid="{00000000-0005-0000-0000-00002E000000}"/>
    <cellStyle name="Accent4 9" xfId="126" xr:uid="{00000000-0005-0000-0000-00002F000000}"/>
    <cellStyle name="Accent5 - 20%" xfId="21" xr:uid="{00000000-0005-0000-0000-000030000000}"/>
    <cellStyle name="Accent5 - 40%" xfId="22" xr:uid="{00000000-0005-0000-0000-000031000000}"/>
    <cellStyle name="Accent5 - 60%" xfId="23" xr:uid="{00000000-0005-0000-0000-000032000000}"/>
    <cellStyle name="Accent5 10" xfId="132" xr:uid="{00000000-0005-0000-0000-000033000000}"/>
    <cellStyle name="Accent5 2" xfId="20" xr:uid="{00000000-0005-0000-0000-000034000000}"/>
    <cellStyle name="Accent5 3" xfId="98" xr:uid="{00000000-0005-0000-0000-000035000000}"/>
    <cellStyle name="Accent5 4" xfId="110" xr:uid="{00000000-0005-0000-0000-000036000000}"/>
    <cellStyle name="Accent5 5" xfId="97" xr:uid="{00000000-0005-0000-0000-000037000000}"/>
    <cellStyle name="Accent5 6" xfId="111" xr:uid="{00000000-0005-0000-0000-000038000000}"/>
    <cellStyle name="Accent5 7" xfId="96" xr:uid="{00000000-0005-0000-0000-000039000000}"/>
    <cellStyle name="Accent5 8" xfId="112" xr:uid="{00000000-0005-0000-0000-00003A000000}"/>
    <cellStyle name="Accent5 9" xfId="105" xr:uid="{00000000-0005-0000-0000-00003B000000}"/>
    <cellStyle name="Accent6 - 20%" xfId="25" xr:uid="{00000000-0005-0000-0000-00003C000000}"/>
    <cellStyle name="Accent6 - 40%" xfId="26" xr:uid="{00000000-0005-0000-0000-00003D000000}"/>
    <cellStyle name="Accent6 - 60%" xfId="27" xr:uid="{00000000-0005-0000-0000-00003E000000}"/>
    <cellStyle name="Accent6 10" xfId="131" xr:uid="{00000000-0005-0000-0000-00003F000000}"/>
    <cellStyle name="Accent6 2" xfId="24" xr:uid="{00000000-0005-0000-0000-000040000000}"/>
    <cellStyle name="Accent6 3" xfId="100" xr:uid="{00000000-0005-0000-0000-000041000000}"/>
    <cellStyle name="Accent6 4" xfId="109" xr:uid="{00000000-0005-0000-0000-000042000000}"/>
    <cellStyle name="Accent6 5" xfId="99" xr:uid="{00000000-0005-0000-0000-000043000000}"/>
    <cellStyle name="Accent6 6" xfId="108" xr:uid="{00000000-0005-0000-0000-000044000000}"/>
    <cellStyle name="Accent6 7" xfId="101" xr:uid="{00000000-0005-0000-0000-000045000000}"/>
    <cellStyle name="Accent6 8" xfId="107" xr:uid="{00000000-0005-0000-0000-000046000000}"/>
    <cellStyle name="Accent6 9" xfId="106" xr:uid="{00000000-0005-0000-0000-000047000000}"/>
    <cellStyle name="Bad 2" xfId="28" xr:uid="{00000000-0005-0000-0000-000048000000}"/>
    <cellStyle name="Calculation 2" xfId="29" xr:uid="{00000000-0005-0000-0000-000049000000}"/>
    <cellStyle name="Check Cell 2" xfId="30" xr:uid="{00000000-0005-0000-0000-00004A000000}"/>
    <cellStyle name="Emphasis 1" xfId="31" xr:uid="{00000000-0005-0000-0000-00004B000000}"/>
    <cellStyle name="Emphasis 2" xfId="32" xr:uid="{00000000-0005-0000-0000-00004C000000}"/>
    <cellStyle name="Emphasis 3" xfId="33" xr:uid="{00000000-0005-0000-0000-00004D000000}"/>
    <cellStyle name="Good 2" xfId="34" xr:uid="{00000000-0005-0000-0000-00004E000000}"/>
    <cellStyle name="Heading 1 2" xfId="35" xr:uid="{00000000-0005-0000-0000-00004F000000}"/>
    <cellStyle name="Heading 2 2" xfId="36" xr:uid="{00000000-0005-0000-0000-000050000000}"/>
    <cellStyle name="Heading 3 2" xfId="37" xr:uid="{00000000-0005-0000-0000-000051000000}"/>
    <cellStyle name="Heading 4 2" xfId="38" xr:uid="{00000000-0005-0000-0000-000052000000}"/>
    <cellStyle name="Hyperlink" xfId="2" builtinId="8"/>
    <cellStyle name="Input 2" xfId="39" xr:uid="{00000000-0005-0000-0000-000054000000}"/>
    <cellStyle name="Linked Cell 2" xfId="40" xr:uid="{00000000-0005-0000-0000-000055000000}"/>
    <cellStyle name="Neutral 2" xfId="41" xr:uid="{00000000-0005-0000-0000-000056000000}"/>
    <cellStyle name="Normal" xfId="0" builtinId="0"/>
    <cellStyle name="Normal 2" xfId="3" xr:uid="{00000000-0005-0000-0000-000058000000}"/>
    <cellStyle name="Normal 3" xfId="88" xr:uid="{00000000-0005-0000-0000-000059000000}"/>
    <cellStyle name="Note 2" xfId="42" xr:uid="{00000000-0005-0000-0000-00005A000000}"/>
    <cellStyle name="Output 2" xfId="43" xr:uid="{00000000-0005-0000-0000-00005B000000}"/>
    <cellStyle name="Percent" xfId="1" builtinId="5"/>
    <cellStyle name="SAPBEXaggData" xfId="44" xr:uid="{00000000-0005-0000-0000-00005D000000}"/>
    <cellStyle name="SAPBEXaggDataEmph" xfId="45" xr:uid="{00000000-0005-0000-0000-00005E000000}"/>
    <cellStyle name="SAPBEXaggItem" xfId="46" xr:uid="{00000000-0005-0000-0000-00005F000000}"/>
    <cellStyle name="SAPBEXaggItemX" xfId="47" xr:uid="{00000000-0005-0000-0000-000060000000}"/>
    <cellStyle name="SAPBEXchaText" xfId="48" xr:uid="{00000000-0005-0000-0000-000061000000}"/>
    <cellStyle name="SAPBEXexcBad7" xfId="49" xr:uid="{00000000-0005-0000-0000-000062000000}"/>
    <cellStyle name="SAPBEXexcBad8" xfId="50" xr:uid="{00000000-0005-0000-0000-000063000000}"/>
    <cellStyle name="SAPBEXexcBad9" xfId="51" xr:uid="{00000000-0005-0000-0000-000064000000}"/>
    <cellStyle name="SAPBEXexcCritical4" xfId="52" xr:uid="{00000000-0005-0000-0000-000065000000}"/>
    <cellStyle name="SAPBEXexcCritical5" xfId="53" xr:uid="{00000000-0005-0000-0000-000066000000}"/>
    <cellStyle name="SAPBEXexcCritical6" xfId="54" xr:uid="{00000000-0005-0000-0000-000067000000}"/>
    <cellStyle name="SAPBEXexcGood1" xfId="55" xr:uid="{00000000-0005-0000-0000-000068000000}"/>
    <cellStyle name="SAPBEXexcGood2" xfId="56" xr:uid="{00000000-0005-0000-0000-000069000000}"/>
    <cellStyle name="SAPBEXexcGood3" xfId="57" xr:uid="{00000000-0005-0000-0000-00006A000000}"/>
    <cellStyle name="SAPBEXfilterDrill" xfId="58" xr:uid="{00000000-0005-0000-0000-00006B000000}"/>
    <cellStyle name="SAPBEXfilterItem" xfId="59" xr:uid="{00000000-0005-0000-0000-00006C000000}"/>
    <cellStyle name="SAPBEXfilterText" xfId="60" xr:uid="{00000000-0005-0000-0000-00006D000000}"/>
    <cellStyle name="SAPBEXformats" xfId="61" xr:uid="{00000000-0005-0000-0000-00006E000000}"/>
    <cellStyle name="SAPBEXheaderItem" xfId="62" xr:uid="{00000000-0005-0000-0000-00006F000000}"/>
    <cellStyle name="SAPBEXheaderText" xfId="63" xr:uid="{00000000-0005-0000-0000-000070000000}"/>
    <cellStyle name="SAPBEXHLevel0" xfId="64" xr:uid="{00000000-0005-0000-0000-000071000000}"/>
    <cellStyle name="SAPBEXHLevel0X" xfId="65" xr:uid="{00000000-0005-0000-0000-000072000000}"/>
    <cellStyle name="SAPBEXHLevel1" xfId="66" xr:uid="{00000000-0005-0000-0000-000073000000}"/>
    <cellStyle name="SAPBEXHLevel1X" xfId="67" xr:uid="{00000000-0005-0000-0000-000074000000}"/>
    <cellStyle name="SAPBEXHLevel2" xfId="68" xr:uid="{00000000-0005-0000-0000-000075000000}"/>
    <cellStyle name="SAPBEXHLevel2X" xfId="69" xr:uid="{00000000-0005-0000-0000-000076000000}"/>
    <cellStyle name="SAPBEXHLevel3" xfId="70" xr:uid="{00000000-0005-0000-0000-000077000000}"/>
    <cellStyle name="SAPBEXHLevel3X" xfId="71" xr:uid="{00000000-0005-0000-0000-000078000000}"/>
    <cellStyle name="SAPBEXinputData" xfId="72" xr:uid="{00000000-0005-0000-0000-000079000000}"/>
    <cellStyle name="SAPBEXItemHeader" xfId="73" xr:uid="{00000000-0005-0000-0000-00007A000000}"/>
    <cellStyle name="SAPBEXresData" xfId="74" xr:uid="{00000000-0005-0000-0000-00007B000000}"/>
    <cellStyle name="SAPBEXresDataEmph" xfId="75" xr:uid="{00000000-0005-0000-0000-00007C000000}"/>
    <cellStyle name="SAPBEXresItem" xfId="76" xr:uid="{00000000-0005-0000-0000-00007D000000}"/>
    <cellStyle name="SAPBEXresItemX" xfId="77" xr:uid="{00000000-0005-0000-0000-00007E000000}"/>
    <cellStyle name="SAPBEXstdData" xfId="78" xr:uid="{00000000-0005-0000-0000-00007F000000}"/>
    <cellStyle name="SAPBEXstdDataEmph" xfId="79" xr:uid="{00000000-0005-0000-0000-000080000000}"/>
    <cellStyle name="SAPBEXstdItem" xfId="80" xr:uid="{00000000-0005-0000-0000-000081000000}"/>
    <cellStyle name="SAPBEXstdItemX" xfId="81" xr:uid="{00000000-0005-0000-0000-000082000000}"/>
    <cellStyle name="SAPBEXtitle" xfId="82" xr:uid="{00000000-0005-0000-0000-000083000000}"/>
    <cellStyle name="SAPBEXunassignedItem" xfId="83" xr:uid="{00000000-0005-0000-0000-000084000000}"/>
    <cellStyle name="SAPBEXundefined" xfId="84" xr:uid="{00000000-0005-0000-0000-000085000000}"/>
    <cellStyle name="Sheet Title" xfId="85" xr:uid="{00000000-0005-0000-0000-000086000000}"/>
    <cellStyle name="Total 2" xfId="86" xr:uid="{00000000-0005-0000-0000-000087000000}"/>
    <cellStyle name="Warning Text 2" xfId="87" xr:uid="{00000000-0005-0000-0000-00008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8332928463729266"/>
          <c:h val="0.540995227465247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2018'!$E$4</c:f>
              <c:strCache>
                <c:ptCount val="1"/>
                <c:pt idx="0">
                  <c:v>2018. a päevakirurgias teostatud  koletsüstektoomiad,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DE3-4C5C-8957-E808441378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DE3-4C5C-8957-E808441378F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4A5-4F95-AF48-9395248F2D8E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2018'!$K$5:$K$28</c15:sqref>
                    </c15:fullRef>
                  </c:ext>
                </c:extLst>
                <c:f>('Aruandesse 2018'!$K$5,'Aruandesse 2018'!$K$7:$K$13,'Aruandesse 2018'!$K$17:$K$18,'Aruandesse 2018'!$K$20,'Aruandesse 2018'!$K$22:$K$23,'Aruandesse 2018'!$K$25:$K$28)</c:f>
                <c:numCache>
                  <c:formatCode>General</c:formatCode>
                  <c:ptCount val="17"/>
                  <c:pt idx="0">
                    <c:v>5.2043618976186312E-2</c:v>
                  </c:pt>
                  <c:pt idx="1">
                    <c:v>4.1952403950890615E-2</c:v>
                  </c:pt>
                  <c:pt idx="2">
                    <c:v>3.6379567914436528E-2</c:v>
                  </c:pt>
                  <c:pt idx="3">
                    <c:v>4.7899152954885366E-2</c:v>
                  </c:pt>
                  <c:pt idx="4">
                    <c:v>9.086712905560021E-2</c:v>
                  </c:pt>
                  <c:pt idx="5">
                    <c:v>3.4979993850220811E-2</c:v>
                  </c:pt>
                  <c:pt idx="6">
                    <c:v>5.8063801214585875E-2</c:v>
                  </c:pt>
                  <c:pt idx="7">
                    <c:v>2.4550653993432148E-2</c:v>
                  </c:pt>
                  <c:pt idx="8">
                    <c:v>9.5349526176003771E-2</c:v>
                  </c:pt>
                  <c:pt idx="9">
                    <c:v>9.7699368441651502E-2</c:v>
                  </c:pt>
                  <c:pt idx="10">
                    <c:v>0.10804304466507608</c:v>
                  </c:pt>
                  <c:pt idx="11">
                    <c:v>6.3111485781131682E-2</c:v>
                  </c:pt>
                  <c:pt idx="12">
                    <c:v>0.15519914251857303</c:v>
                  </c:pt>
                  <c:pt idx="13">
                    <c:v>0.11036837798103138</c:v>
                  </c:pt>
                  <c:pt idx="14">
                    <c:v>3.5210405626318525E-2</c:v>
                  </c:pt>
                  <c:pt idx="16">
                    <c:v>1.8411897110608505E-2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2018'!$J$5:$J$28</c15:sqref>
                    </c15:fullRef>
                  </c:ext>
                </c:extLst>
                <c:f>('Aruandesse 2018'!$J$5,'Aruandesse 2018'!$J$7:$J$13,'Aruandesse 2018'!$J$17:$J$18,'Aruandesse 2018'!$J$20,'Aruandesse 2018'!$J$22:$J$23,'Aruandesse 2018'!$J$25:$J$28)</c:f>
                <c:numCache>
                  <c:formatCode>General</c:formatCode>
                  <c:ptCount val="17"/>
                  <c:pt idx="0">
                    <c:v>5.8349319792705912E-2</c:v>
                  </c:pt>
                  <c:pt idx="1">
                    <c:v>2.364186970307007E-2</c:v>
                  </c:pt>
                  <c:pt idx="2">
                    <c:v>3.3597682040722276E-2</c:v>
                  </c:pt>
                  <c:pt idx="3">
                    <c:v>3.3200262215880141E-2</c:v>
                  </c:pt>
                  <c:pt idx="4">
                    <c:v>7.091437996038627E-2</c:v>
                  </c:pt>
                  <c:pt idx="5">
                    <c:v>1.9864169640071306E-2</c:v>
                  </c:pt>
                  <c:pt idx="6">
                    <c:v>3.1717969844914956E-2</c:v>
                  </c:pt>
                  <c:pt idx="7">
                    <c:v>1.9828135871363228E-2</c:v>
                  </c:pt>
                  <c:pt idx="8">
                    <c:v>1.8704009194388426E-2</c:v>
                  </c:pt>
                  <c:pt idx="9">
                    <c:v>8.0926181408086523E-2</c:v>
                  </c:pt>
                  <c:pt idx="10">
                    <c:v>3.3662337962672116E-2</c:v>
                  </c:pt>
                  <c:pt idx="11">
                    <c:v>1.8580915789568123E-2</c:v>
                  </c:pt>
                  <c:pt idx="12">
                    <c:v>0.17298220648734847</c:v>
                  </c:pt>
                  <c:pt idx="13">
                    <c:v>0.11170215064726113</c:v>
                  </c:pt>
                  <c:pt idx="14">
                    <c:v>3.0314403720443528E-2</c:v>
                  </c:pt>
                  <c:pt idx="16">
                    <c:v>1.7033704836340757E-2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2018'!$A$5:$B$5,'Aruandesse 2018'!$A$7:$B$13,'Aruandesse 2018'!$A$17:$B$18,'Aruandesse 2018'!$A$20:$B$20,'Aruandesse 2018'!$A$22:$B$23,'Aruandesse 2018'!$A$25:$B$26)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2018'!$E$5:$E$26</c15:sqref>
                  </c15:fullRef>
                </c:ext>
              </c:extLst>
              <c:f>('Aruandesse 2018'!$E$5,'Aruandesse 2018'!$E$7:$E$13,'Aruandesse 2018'!$E$17:$E$18,'Aruandesse 2018'!$E$20,'Aruandesse 2018'!$E$22:$E$23,'Aruandesse 2018'!$E$25:$E$26)</c:f>
              <c:numCache>
                <c:formatCode>0.00%</c:formatCode>
                <c:ptCount val="15"/>
                <c:pt idx="0">
                  <c:v>0.46</c:v>
                </c:pt>
                <c:pt idx="1">
                  <c:v>0.09</c:v>
                </c:pt>
                <c:pt idx="2">
                  <c:v>0.27375201288244999</c:v>
                </c:pt>
                <c:pt idx="3">
                  <c:v>9.6618357487919998E-2</c:v>
                </c:pt>
                <c:pt idx="4">
                  <c:v>0.22772277227723001</c:v>
                </c:pt>
                <c:pt idx="5">
                  <c:v>4.3859649122809999E-2</c:v>
                </c:pt>
                <c:pt idx="6">
                  <c:v>6.5040650406500006E-2</c:v>
                </c:pt>
                <c:pt idx="7">
                  <c:v>9.2564491654020004E-2</c:v>
                </c:pt>
                <c:pt idx="8">
                  <c:v>2.2727272727270001E-2</c:v>
                </c:pt>
                <c:pt idx="9">
                  <c:v>0.28421052631579002</c:v>
                </c:pt>
                <c:pt idx="10">
                  <c:v>4.6511627906979998E-2</c:v>
                </c:pt>
                <c:pt idx="11">
                  <c:v>2.5641025641030001E-2</c:v>
                </c:pt>
                <c:pt idx="12">
                  <c:v>0.58064516129031996</c:v>
                </c:pt>
                <c:pt idx="13">
                  <c:v>0.51351351351351004</c:v>
                </c:pt>
                <c:pt idx="14">
                  <c:v>0.17254901960784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E3-4C5C-8957-E8084413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4181871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võrdlus'!$I$3</c:f>
              <c:strCache>
                <c:ptCount val="1"/>
                <c:pt idx="0">
                  <c:v>2017 päevakirurgias teostatud  koletsüstektoomiad, oskaaal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2018'!$A$5:$B$5,'Aruandesse 2018'!$A$7:$B$13,'Aruandesse 2018'!$A$17:$B$18,'Aruandesse 2018'!$A$20:$B$20,'Aruandesse 2018'!$A$22:$B$23,'Aruandesse 2018'!$A$25:$B$26)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võrdlus'!$I$4:$I$25</c15:sqref>
                  </c15:fullRef>
                </c:ext>
              </c:extLst>
              <c:f>('Aastate võrdlus'!$I$4,'Aastate võrdlus'!$I$6:$I$12,'Aastate võrdlus'!$I$16:$I$17,'Aastate võrdlus'!$I$19,'Aastate võrdlus'!$I$21:$I$22,'Aastate võrdlus'!$I$24:$I$25)</c:f>
              <c:numCache>
                <c:formatCode>0.00%</c:formatCode>
                <c:ptCount val="15"/>
                <c:pt idx="0">
                  <c:v>0.45454545454544998</c:v>
                </c:pt>
                <c:pt idx="1">
                  <c:v>2.2123893805310001E-2</c:v>
                </c:pt>
                <c:pt idx="2">
                  <c:v>0.26768642447419</c:v>
                </c:pt>
                <c:pt idx="3">
                  <c:v>7.6923076923079994E-2</c:v>
                </c:pt>
                <c:pt idx="4">
                  <c:v>0.27350427350426998</c:v>
                </c:pt>
                <c:pt idx="5">
                  <c:v>0.13617021276596</c:v>
                </c:pt>
                <c:pt idx="6">
                  <c:v>4.0540540540540002E-2</c:v>
                </c:pt>
                <c:pt idx="7">
                  <c:v>0.12146892655367</c:v>
                </c:pt>
                <c:pt idx="8">
                  <c:v>3.0303030303029999E-2</c:v>
                </c:pt>
                <c:pt idx="9">
                  <c:v>8.0808080808079996E-2</c:v>
                </c:pt>
                <c:pt idx="10">
                  <c:v>0.04</c:v>
                </c:pt>
                <c:pt idx="11">
                  <c:v>0</c:v>
                </c:pt>
                <c:pt idx="12">
                  <c:v>5.555555555556E-2</c:v>
                </c:pt>
                <c:pt idx="13">
                  <c:v>0.44897959183672997</c:v>
                </c:pt>
                <c:pt idx="14">
                  <c:v>9.6412556053809995E-2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E3-4C5C-8957-E808441378F1}"/>
            </c:ext>
          </c:extLst>
        </c:ser>
        <c:ser>
          <c:idx val="0"/>
          <c:order val="2"/>
          <c:tx>
            <c:v>2018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2018'!$A$5:$B$5,'Aruandesse 2018'!$A$7:$B$13,'Aruandesse 2018'!$A$17:$B$18,'Aruandesse 2018'!$A$20:$B$20,'Aruandesse 2018'!$A$22:$B$23,'Aruandesse 2018'!$A$25:$B$26)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2018'!$G$5:$G$26</c15:sqref>
                  </c15:fullRef>
                </c:ext>
              </c:extLst>
              <c:f>('Aruandesse 2018'!$G$5,'Aruandesse 2018'!$G$7:$G$13,'Aruandesse 2018'!$G$17:$G$18,'Aruandesse 2018'!$G$20,'Aruandesse 2018'!$G$22:$G$23,'Aruandesse 2018'!$G$25:$G$26)</c:f>
              <c:numCache>
                <c:formatCode>0%</c:formatCode>
                <c:ptCount val="15"/>
                <c:pt idx="0">
                  <c:v>0.17821229050279</c:v>
                </c:pt>
                <c:pt idx="1">
                  <c:v>0.17821229050279</c:v>
                </c:pt>
                <c:pt idx="2">
                  <c:v>0.17821229050279</c:v>
                </c:pt>
                <c:pt idx="3">
                  <c:v>0.17821229050279</c:v>
                </c:pt>
                <c:pt idx="4">
                  <c:v>0.17821229050279</c:v>
                </c:pt>
                <c:pt idx="5">
                  <c:v>0.17821229050279</c:v>
                </c:pt>
                <c:pt idx="6">
                  <c:v>0.17821229050279</c:v>
                </c:pt>
                <c:pt idx="7">
                  <c:v>0.17821229050279</c:v>
                </c:pt>
                <c:pt idx="8">
                  <c:v>0.17821229050279</c:v>
                </c:pt>
                <c:pt idx="9">
                  <c:v>0.17821229050279</c:v>
                </c:pt>
                <c:pt idx="10">
                  <c:v>0.17821229050279</c:v>
                </c:pt>
                <c:pt idx="11">
                  <c:v>0.17821229050279</c:v>
                </c:pt>
                <c:pt idx="12">
                  <c:v>0.17821229050279</c:v>
                </c:pt>
                <c:pt idx="13">
                  <c:v>0.17821229050279</c:v>
                </c:pt>
                <c:pt idx="14">
                  <c:v>0.17821229050279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E3-4C5C-8957-E808441378F1}"/>
            </c:ext>
          </c:extLst>
        </c:ser>
        <c:ser>
          <c:idx val="2"/>
          <c:order val="3"/>
          <c:tx>
            <c:v>2017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2018'!$A$5:$B$5,'Aruandesse 2018'!$A$7:$B$13,'Aruandesse 2018'!$A$17:$B$18,'Aruandesse 2018'!$A$20:$B$20,'Aruandesse 2018'!$A$22:$B$23,'Aruandesse 2018'!$A$25:$B$26)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võrdlus'!$K$4:$K$25</c15:sqref>
                  </c15:fullRef>
                </c:ext>
              </c:extLst>
              <c:f>('Aastate võrdlus'!$K$4,'Aastate võrdlus'!$K$6:$K$12,'Aastate võrdlus'!$K$16:$K$17,'Aastate võrdlus'!$K$19,'Aastate võrdlus'!$K$21:$K$22,'Aastate võrdlus'!$K$24:$K$25)</c:f>
              <c:numCache>
                <c:formatCode>0%</c:formatCode>
                <c:ptCount val="15"/>
                <c:pt idx="0">
                  <c:v>0.16040548598688001</c:v>
                </c:pt>
                <c:pt idx="1">
                  <c:v>0.16040548598688001</c:v>
                </c:pt>
                <c:pt idx="2">
                  <c:v>0.16040548598688001</c:v>
                </c:pt>
                <c:pt idx="3">
                  <c:v>0.16040548598688001</c:v>
                </c:pt>
                <c:pt idx="4">
                  <c:v>0.16040548598688001</c:v>
                </c:pt>
                <c:pt idx="5">
                  <c:v>0.16040548598688001</c:v>
                </c:pt>
                <c:pt idx="6">
                  <c:v>0.16040548598688001</c:v>
                </c:pt>
                <c:pt idx="7">
                  <c:v>0.16040548598688001</c:v>
                </c:pt>
                <c:pt idx="8">
                  <c:v>0.16040548598688001</c:v>
                </c:pt>
                <c:pt idx="9">
                  <c:v>0.16040548598688001</c:v>
                </c:pt>
                <c:pt idx="10">
                  <c:v>0.16040548598688001</c:v>
                </c:pt>
                <c:pt idx="11">
                  <c:v>0.16040548598688001</c:v>
                </c:pt>
                <c:pt idx="12">
                  <c:v>0.16040548598688001</c:v>
                </c:pt>
                <c:pt idx="13">
                  <c:v>0.16040548598688001</c:v>
                </c:pt>
                <c:pt idx="14">
                  <c:v>0.16040548598688001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E3-4C5C-8957-E8084413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181871"/>
        <c:axId val="1"/>
      </c:lineChart>
      <c:catAx>
        <c:axId val="674181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60000000000000009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674181871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8725777628860222E-2"/>
          <c:y val="0.89551749714120088"/>
          <c:w val="0.94860976154576426"/>
          <c:h val="8.936247689460731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ln>
      <a:solidFill>
        <a:schemeClr val="bg1">
          <a:lumMod val="65000"/>
          <a:alpha val="96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466725</xdr:colOff>
      <xdr:row>20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4FB205-FE5D-415B-8E64-5F29CDB1351F}"/>
            </a:ext>
          </a:extLst>
        </xdr:cNvPr>
        <xdr:cNvSpPr txBox="1"/>
      </xdr:nvSpPr>
      <xdr:spPr>
        <a:xfrm>
          <a:off x="1" y="0"/>
          <a:ext cx="4733924" cy="389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3b. PÄEVAKIRURGIA OSATÄHTSUS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KOLETSÜSTEKTOOMIA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300"/>
            </a:lnSpc>
          </a:pPr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Päevakirurgias (teenuse tüüp: päevaravi) teostatud koletsüstektoomia operatsioonide osakaal kõigist koletsüstektoomia operatsioonidest. </a:t>
          </a: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300"/>
            </a:lnSpc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arve algus 01.01.–31.12.2018</a:t>
          </a:r>
        </a:p>
        <a:p>
          <a:pPr>
            <a:lnSpc>
              <a:spcPts val="1100"/>
            </a:lnSpc>
          </a:pPr>
          <a:r>
            <a:rPr lang="et-EE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lang="et-EE" sz="1100" u="non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ambulatoorne, päevaravi, statsionaarne ravi</a:t>
          </a: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eaLnBrk="1" fontAlgn="auto" latinLnBrk="0" hangingPunct="1">
            <a:lnSpc>
              <a:spcPts val="1100"/>
            </a:lnSpc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kindlustatud ja kindlustamata isikute 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  <a:endParaRPr lang="et-E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lvl="0">
            <a:lnSpc>
              <a:spcPts val="11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vähemalt üks järgnevatest NCSP koodidest: JKA20 (koletsüstektoomia); JKA21 (laparoskoopiline koletsüstektoomia).</a:t>
          </a:r>
        </a:p>
        <a:p>
          <a:pPr>
            <a:lnSpc>
              <a:spcPts val="1200"/>
            </a:lnSpc>
          </a:pPr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  <a:b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Lisatud on ka 2017. aasta tulemuste arvutamise metoodika (fail "Kirjeldus 2017").</a:t>
          </a:r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0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2</xdr:row>
      <xdr:rowOff>76200</xdr:rowOff>
    </xdr:from>
    <xdr:to>
      <xdr:col>19</xdr:col>
      <xdr:colOff>180975</xdr:colOff>
      <xdr:row>28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56789E-91AB-4975-A701-D89025219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121920</xdr:colOff>
      <xdr:row>2</xdr:row>
      <xdr:rowOff>0</xdr:rowOff>
    </xdr:from>
    <xdr:to>
      <xdr:col>9</xdr:col>
      <xdr:colOff>253484</xdr:colOff>
      <xdr:row>2</xdr:row>
      <xdr:rowOff>123825</xdr:rowOff>
    </xdr:to>
    <xdr:pic>
      <xdr:nvPicPr>
        <xdr:cNvPr id="2" name="BExU65O9OE4B4MQ2A3OYH13M8BZJ" descr="3INNIMMPDBB0JF37L81M6ID21" hidden="1">
          <a:extLst>
            <a:ext uri="{FF2B5EF4-FFF2-40B4-BE49-F238E27FC236}">
              <a16:creationId xmlns:a16="http://schemas.microsoft.com/office/drawing/2014/main" id="{57A30201-A4E9-414F-A2B9-FEAD7139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121920</xdr:colOff>
      <xdr:row>2</xdr:row>
      <xdr:rowOff>0</xdr:rowOff>
    </xdr:from>
    <xdr:to>
      <xdr:col>9</xdr:col>
      <xdr:colOff>253484</xdr:colOff>
      <xdr:row>2</xdr:row>
      <xdr:rowOff>123825</xdr:rowOff>
    </xdr:to>
    <xdr:pic>
      <xdr:nvPicPr>
        <xdr:cNvPr id="3" name="BExS343F8GCKP6HTF9Y97L133DX8" descr="ZRF0KB1IYQSNV63CTXT25G67G" hidden="1">
          <a:extLst>
            <a:ext uri="{FF2B5EF4-FFF2-40B4-BE49-F238E27FC236}">
              <a16:creationId xmlns:a16="http://schemas.microsoft.com/office/drawing/2014/main" id="{5C2031AB-94EE-4173-87E3-A8B0F80A8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9</xdr:col>
      <xdr:colOff>121920</xdr:colOff>
      <xdr:row>2</xdr:row>
      <xdr:rowOff>0</xdr:rowOff>
    </xdr:from>
    <xdr:to>
      <xdr:col>9</xdr:col>
      <xdr:colOff>253484</xdr:colOff>
      <xdr:row>2</xdr:row>
      <xdr:rowOff>123825</xdr:rowOff>
    </xdr:to>
    <xdr:pic>
      <xdr:nvPicPr>
        <xdr:cNvPr id="4" name="BExU65O9OE4B4MQ2A3OYH13M8BZJ" descr="3INNIMMPDBB0JF37L81M6ID21" hidden="1">
          <a:extLst>
            <a:ext uri="{FF2B5EF4-FFF2-40B4-BE49-F238E27FC236}">
              <a16:creationId xmlns:a16="http://schemas.microsoft.com/office/drawing/2014/main" id="{B77B167B-BDD9-4AFD-80CB-4131927D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22820" y="390525"/>
          <a:ext cx="131564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5" name="BExMO7VFCN4EL59982UR4AJ25JNJ" descr="XX6TINEJADZGKR0CTM7ZRT0RA" hidden="1">
          <a:extLst>
            <a:ext uri="{FF2B5EF4-FFF2-40B4-BE49-F238E27FC236}">
              <a16:creationId xmlns:a16="http://schemas.microsoft.com/office/drawing/2014/main" id="{6C02AD36-CA18-4A08-87B3-EC1E23C6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6" name="BExU3EX5JJCXCII4YKUJBFBGIJR2" descr="OF5ZI9PI5WH36VPANJ2DYLNMI" hidden="1">
          <a:extLst>
            <a:ext uri="{FF2B5EF4-FFF2-40B4-BE49-F238E27FC236}">
              <a16:creationId xmlns:a16="http://schemas.microsoft.com/office/drawing/2014/main" id="{3315F4C7-9715-4E74-92B6-9620080A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7" name="BEx1KD7H6UB1VYCJ7O61P562EIUY" descr="IQGV9140X0K0UPBL8OGU3I44J" hidden="1">
          <a:extLst>
            <a:ext uri="{FF2B5EF4-FFF2-40B4-BE49-F238E27FC236}">
              <a16:creationId xmlns:a16="http://schemas.microsoft.com/office/drawing/2014/main" id="{76508805-4F3F-4A83-AA3A-3F5F6686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8" name="BEx5BJQWS6YWHH4ZMSUAMD641V6Y" descr="ZTMFMXCIQSECDX38ALEFHUB00" hidden="1">
          <a:extLst>
            <a:ext uri="{FF2B5EF4-FFF2-40B4-BE49-F238E27FC236}">
              <a16:creationId xmlns:a16="http://schemas.microsoft.com/office/drawing/2014/main" id="{6E6E38EA-8627-4174-8A33-95830E6E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9" name="BExVTO5Q8G2M7BPL4B2584LQS0R0" descr="OB6Q8NA4LZFE4GM9Y3V56BPMQ" hidden="1">
          <a:extLst>
            <a:ext uri="{FF2B5EF4-FFF2-40B4-BE49-F238E27FC236}">
              <a16:creationId xmlns:a16="http://schemas.microsoft.com/office/drawing/2014/main" id="{4DDCA2E1-8210-4996-9D27-A6C27672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10" name="BExIFSCLN1G86X78PFLTSMRP0US5" descr="9JK4SPV4DG7VTCZIILWHXQU5J" hidden="1">
          <a:extLst>
            <a:ext uri="{FF2B5EF4-FFF2-40B4-BE49-F238E27FC236}">
              <a16:creationId xmlns:a16="http://schemas.microsoft.com/office/drawing/2014/main" id="{1FCE2C2A-8956-4644-AD89-994138CB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11" name="BEx1I152WN2D3A85O2XN0DGXCWHN" descr="KHBZFMANRA4UMJR1AB4M5NJNT" hidden="1">
          <a:extLst>
            <a:ext uri="{FF2B5EF4-FFF2-40B4-BE49-F238E27FC236}">
              <a16:creationId xmlns:a16="http://schemas.microsoft.com/office/drawing/2014/main" id="{A76BACAF-7E91-438F-88A4-A484E706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12" name="BExW9676P0SKCVKK25QCGHPA3PAD" descr="9A4PWZ20RMSRF0PNECCDM75CA" hidden="1">
          <a:extLst>
            <a:ext uri="{FF2B5EF4-FFF2-40B4-BE49-F238E27FC236}">
              <a16:creationId xmlns:a16="http://schemas.microsoft.com/office/drawing/2014/main" id="{C2F296E1-405E-49C9-B8CC-4F731190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3</xdr:row>
      <xdr:rowOff>87630</xdr:rowOff>
    </xdr:from>
    <xdr:to>
      <xdr:col>12</xdr:col>
      <xdr:colOff>123825</xdr:colOff>
      <xdr:row>4</xdr:row>
      <xdr:rowOff>28702</xdr:rowOff>
    </xdr:to>
    <xdr:pic>
      <xdr:nvPicPr>
        <xdr:cNvPr id="13" name="BExW253QPOZK9KW8BJC3LBXGCG2N" descr="Y5HX37BEUWSN1NEFJKZJXI3SX" hidden="1">
          <a:extLst>
            <a:ext uri="{FF2B5EF4-FFF2-40B4-BE49-F238E27FC236}">
              <a16:creationId xmlns:a16="http://schemas.microsoft.com/office/drawing/2014/main" id="{5CFE7C6B-AB80-4348-9C92-9E2BDD07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14" name="BExS5CPQ8P8JOQPK7ANNKHLSGOKU" hidden="1">
          <a:extLst>
            <a:ext uri="{FF2B5EF4-FFF2-40B4-BE49-F238E27FC236}">
              <a16:creationId xmlns:a16="http://schemas.microsoft.com/office/drawing/2014/main" id="{D1215630-1E2B-4A0D-9C5B-DC41B14B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15" name="BExMM0AVUAIRNJLXB1FW8R0YB4ZZ" hidden="1">
          <a:extLst>
            <a:ext uri="{FF2B5EF4-FFF2-40B4-BE49-F238E27FC236}">
              <a16:creationId xmlns:a16="http://schemas.microsoft.com/office/drawing/2014/main" id="{145AFFD0-9EE6-4779-A5B2-BE9A5B49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16" name="BExXZ7Y09CBS0XA7IPB3IRJ8RJM4" hidden="1">
          <a:extLst>
            <a:ext uri="{FF2B5EF4-FFF2-40B4-BE49-F238E27FC236}">
              <a16:creationId xmlns:a16="http://schemas.microsoft.com/office/drawing/2014/main" id="{9BE4863F-FBAE-4084-AE55-FAD2FC8D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17" name="BExQ7SXS9VUG7P6CACU2J7R2SGIZ" hidden="1">
          <a:extLst>
            <a:ext uri="{FF2B5EF4-FFF2-40B4-BE49-F238E27FC236}">
              <a16:creationId xmlns:a16="http://schemas.microsoft.com/office/drawing/2014/main" id="{202B3F42-2047-44A0-8347-1392864E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18" name="BEx5AQZ4ETQ9LMY5EBWVH20Z7VXQ" hidden="1">
          <a:extLst>
            <a:ext uri="{FF2B5EF4-FFF2-40B4-BE49-F238E27FC236}">
              <a16:creationId xmlns:a16="http://schemas.microsoft.com/office/drawing/2014/main" id="{F3424D7C-3FAA-4802-907C-F9396D31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19" name="BExUBK0YZ5VYFY8TTITJGJU9S06A" hidden="1">
          <a:extLst>
            <a:ext uri="{FF2B5EF4-FFF2-40B4-BE49-F238E27FC236}">
              <a16:creationId xmlns:a16="http://schemas.microsoft.com/office/drawing/2014/main" id="{1B4DA629-B292-4970-99AE-DEA0B417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9525</xdr:rowOff>
    </xdr:from>
    <xdr:to>
      <xdr:col>12</xdr:col>
      <xdr:colOff>47625</xdr:colOff>
      <xdr:row>2</xdr:row>
      <xdr:rowOff>50346</xdr:rowOff>
    </xdr:to>
    <xdr:pic>
      <xdr:nvPicPr>
        <xdr:cNvPr id="20" name="BExUEZCSSJ7RN4J18I2NUIQR2FZS" hidden="1">
          <a:extLst>
            <a:ext uri="{FF2B5EF4-FFF2-40B4-BE49-F238E27FC236}">
              <a16:creationId xmlns:a16="http://schemas.microsoft.com/office/drawing/2014/main" id="{ECEE07AB-7896-4D08-8F83-FEB72FCC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4000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2</xdr:row>
      <xdr:rowOff>85725</xdr:rowOff>
    </xdr:from>
    <xdr:to>
      <xdr:col>12</xdr:col>
      <xdr:colOff>47625</xdr:colOff>
      <xdr:row>2</xdr:row>
      <xdr:rowOff>126546</xdr:rowOff>
    </xdr:to>
    <xdr:pic>
      <xdr:nvPicPr>
        <xdr:cNvPr id="21" name="BExS3JDQWF7U3F5JTEVOE16ASIYK" hidden="1">
          <a:extLst>
            <a:ext uri="{FF2B5EF4-FFF2-40B4-BE49-F238E27FC236}">
              <a16:creationId xmlns:a16="http://schemas.microsoft.com/office/drawing/2014/main" id="{4E12964C-24EA-4810-B4F8-3D232744F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87050" y="476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47625</xdr:rowOff>
    </xdr:from>
    <xdr:to>
      <xdr:col>12</xdr:col>
      <xdr:colOff>123825</xdr:colOff>
      <xdr:row>4</xdr:row>
      <xdr:rowOff>164166</xdr:rowOff>
    </xdr:to>
    <xdr:pic>
      <xdr:nvPicPr>
        <xdr:cNvPr id="22" name="BEx973S463FCQVJ7QDFBUIU0WJ3F" descr="ZQTVYL8DCSADVT0QMRXFLU0TR" hidden="1">
          <a:extLst>
            <a:ext uri="{FF2B5EF4-FFF2-40B4-BE49-F238E27FC236}">
              <a16:creationId xmlns:a16="http://schemas.microsoft.com/office/drawing/2014/main" id="{D7DDEEF5-318F-4517-83E5-177B4EE9D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819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10</xdr:row>
      <xdr:rowOff>47625</xdr:rowOff>
    </xdr:from>
    <xdr:to>
      <xdr:col>12</xdr:col>
      <xdr:colOff>123825</xdr:colOff>
      <xdr:row>10</xdr:row>
      <xdr:rowOff>164166</xdr:rowOff>
    </xdr:to>
    <xdr:pic>
      <xdr:nvPicPr>
        <xdr:cNvPr id="23" name="BExRZO0PLWWMCLGRH7EH6UXYWGAJ" descr="9D4GQ34QB727H10MA3SSAR2R9" hidden="1">
          <a:extLst>
            <a:ext uri="{FF2B5EF4-FFF2-40B4-BE49-F238E27FC236}">
              <a16:creationId xmlns:a16="http://schemas.microsoft.com/office/drawing/2014/main" id="{14719897-CB33-4033-8609-11012BE3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962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123825</xdr:colOff>
      <xdr:row>11</xdr:row>
      <xdr:rowOff>123825</xdr:rowOff>
    </xdr:to>
    <xdr:pic>
      <xdr:nvPicPr>
        <xdr:cNvPr id="24" name="BExBDP6HNAAJUM39SE5G2C8BKNRQ" descr="1TM64TL2QIMYV7WYSV2VLGXY4" hidden="1">
          <a:extLst>
            <a:ext uri="{FF2B5EF4-FFF2-40B4-BE49-F238E27FC236}">
              <a16:creationId xmlns:a16="http://schemas.microsoft.com/office/drawing/2014/main" id="{960F2310-F2CB-448C-A5D9-67CCF118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105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11</xdr:row>
      <xdr:rowOff>144780</xdr:rowOff>
    </xdr:from>
    <xdr:to>
      <xdr:col>12</xdr:col>
      <xdr:colOff>123825</xdr:colOff>
      <xdr:row>12</xdr:row>
      <xdr:rowOff>76454</xdr:rowOff>
    </xdr:to>
    <xdr:pic>
      <xdr:nvPicPr>
        <xdr:cNvPr id="25" name="BExQEGJP61DL2NZY6LMBHBZ0J5YT" descr="D6ZNRZJ7EX4GZT9RO8LE0C905" hidden="1">
          <a:extLst>
            <a:ext uri="{FF2B5EF4-FFF2-40B4-BE49-F238E27FC236}">
              <a16:creationId xmlns:a16="http://schemas.microsoft.com/office/drawing/2014/main" id="{D7CFDBC9-17B1-4549-87BB-CF648D31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2498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12</xdr:row>
      <xdr:rowOff>87630</xdr:rowOff>
    </xdr:from>
    <xdr:to>
      <xdr:col>12</xdr:col>
      <xdr:colOff>123825</xdr:colOff>
      <xdr:row>13</xdr:row>
      <xdr:rowOff>28702</xdr:rowOff>
    </xdr:to>
    <xdr:pic>
      <xdr:nvPicPr>
        <xdr:cNvPr id="26" name="BExTY1BCS6HZIF6HI5491FGHDVAE" descr="MJ6976KI2UH1IE8M227DUYXMJ" hidden="1">
          <a:extLst>
            <a:ext uri="{FF2B5EF4-FFF2-40B4-BE49-F238E27FC236}">
              <a16:creationId xmlns:a16="http://schemas.microsoft.com/office/drawing/2014/main" id="{6AD8D8DC-2D01-4770-931A-70DF2FC3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383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3</xdr:row>
      <xdr:rowOff>87630</xdr:rowOff>
    </xdr:from>
    <xdr:to>
      <xdr:col>12</xdr:col>
      <xdr:colOff>123825</xdr:colOff>
      <xdr:row>4</xdr:row>
      <xdr:rowOff>28702</xdr:rowOff>
    </xdr:to>
    <xdr:pic>
      <xdr:nvPicPr>
        <xdr:cNvPr id="27" name="BEx5FXJGJOT93D0J2IRJ3985IUMI" hidden="1">
          <a:extLst>
            <a:ext uri="{FF2B5EF4-FFF2-40B4-BE49-F238E27FC236}">
              <a16:creationId xmlns:a16="http://schemas.microsoft.com/office/drawing/2014/main" id="{AAFF8138-28D3-4DE0-9385-25DB7C5C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2</xdr:row>
      <xdr:rowOff>144780</xdr:rowOff>
    </xdr:from>
    <xdr:to>
      <xdr:col>12</xdr:col>
      <xdr:colOff>123825</xdr:colOff>
      <xdr:row>3</xdr:row>
      <xdr:rowOff>76454</xdr:rowOff>
    </xdr:to>
    <xdr:pic>
      <xdr:nvPicPr>
        <xdr:cNvPr id="28" name="BEx3RTMHAR35NUAAK49TV6NU7EPA" descr="QFXLG4ZCXTRQSJYFCKJ58G9N8" hidden="1">
          <a:extLst>
            <a:ext uri="{FF2B5EF4-FFF2-40B4-BE49-F238E27FC236}">
              <a16:creationId xmlns:a16="http://schemas.microsoft.com/office/drawing/2014/main" id="{0F9904E4-26A4-448C-9D4B-8921E041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535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123825</xdr:colOff>
      <xdr:row>5</xdr:row>
      <xdr:rowOff>123825</xdr:rowOff>
    </xdr:to>
    <xdr:pic>
      <xdr:nvPicPr>
        <xdr:cNvPr id="29" name="BExS8T38WLC2R738ZC7BDJQAKJAJ" descr="MRI962L5PB0E0YWXCIBN82VJH" hidden="1">
          <a:extLst>
            <a:ext uri="{FF2B5EF4-FFF2-40B4-BE49-F238E27FC236}">
              <a16:creationId xmlns:a16="http://schemas.microsoft.com/office/drawing/2014/main" id="{E5E4D9B9-C64E-4C0C-898B-C56A3A24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3</xdr:row>
      <xdr:rowOff>87630</xdr:rowOff>
    </xdr:from>
    <xdr:to>
      <xdr:col>12</xdr:col>
      <xdr:colOff>123825</xdr:colOff>
      <xdr:row>4</xdr:row>
      <xdr:rowOff>28702</xdr:rowOff>
    </xdr:to>
    <xdr:pic>
      <xdr:nvPicPr>
        <xdr:cNvPr id="30" name="BEx5F64BJ6DCM4EJH81D5ZFNPZ0V" descr="7DJ9FILZD2YPS6X1JBP9E76TU" hidden="1">
          <a:extLst>
            <a:ext uri="{FF2B5EF4-FFF2-40B4-BE49-F238E27FC236}">
              <a16:creationId xmlns:a16="http://schemas.microsoft.com/office/drawing/2014/main" id="{FDECBC0B-FE01-4B4D-8901-256918F7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3</xdr:row>
      <xdr:rowOff>87630</xdr:rowOff>
    </xdr:from>
    <xdr:to>
      <xdr:col>12</xdr:col>
      <xdr:colOff>123825</xdr:colOff>
      <xdr:row>4</xdr:row>
      <xdr:rowOff>28702</xdr:rowOff>
    </xdr:to>
    <xdr:pic>
      <xdr:nvPicPr>
        <xdr:cNvPr id="31" name="BExQEXXHA3EEXR44LT6RKCDWM6ZT" hidden="1">
          <a:extLst>
            <a:ext uri="{FF2B5EF4-FFF2-40B4-BE49-F238E27FC236}">
              <a16:creationId xmlns:a16="http://schemas.microsoft.com/office/drawing/2014/main" id="{7AEF114A-76B3-4194-81AA-9A56ED5F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87630</xdr:rowOff>
    </xdr:from>
    <xdr:to>
      <xdr:col>12</xdr:col>
      <xdr:colOff>123825</xdr:colOff>
      <xdr:row>7</xdr:row>
      <xdr:rowOff>28702</xdr:rowOff>
    </xdr:to>
    <xdr:pic>
      <xdr:nvPicPr>
        <xdr:cNvPr id="32" name="BEx1X6AMHV6ZK3UJB2BXIJTJHYJU" descr="OALR4L95ELQLZ1Y1LETHM1CS9" hidden="1">
          <a:extLst>
            <a:ext uri="{FF2B5EF4-FFF2-40B4-BE49-F238E27FC236}">
              <a16:creationId xmlns:a16="http://schemas.microsoft.com/office/drawing/2014/main" id="{EA7005BE-14A6-4CE9-BDA9-8B1AF1A9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1240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2</xdr:row>
      <xdr:rowOff>144780</xdr:rowOff>
    </xdr:from>
    <xdr:to>
      <xdr:col>12</xdr:col>
      <xdr:colOff>123825</xdr:colOff>
      <xdr:row>3</xdr:row>
      <xdr:rowOff>76454</xdr:rowOff>
    </xdr:to>
    <xdr:pic>
      <xdr:nvPicPr>
        <xdr:cNvPr id="33" name="BExSDIVCE09QKG3CT52PHCS6ZJ09" descr="9F076L7EQCF2COMMGCQG6BQGU" hidden="1">
          <a:extLst>
            <a:ext uri="{FF2B5EF4-FFF2-40B4-BE49-F238E27FC236}">
              <a16:creationId xmlns:a16="http://schemas.microsoft.com/office/drawing/2014/main" id="{603EAD34-19C8-4894-85D8-E15EAE5D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87050" y="535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10</xdr:row>
      <xdr:rowOff>47625</xdr:rowOff>
    </xdr:from>
    <xdr:to>
      <xdr:col>12</xdr:col>
      <xdr:colOff>123825</xdr:colOff>
      <xdr:row>10</xdr:row>
      <xdr:rowOff>164166</xdr:rowOff>
    </xdr:to>
    <xdr:pic>
      <xdr:nvPicPr>
        <xdr:cNvPr id="34" name="BEx1QZGQZBAWJ8591VXEIPUOVS7X" descr="MEW27CPIFG44B7E7HEQUUF5QF" hidden="1">
          <a:extLst>
            <a:ext uri="{FF2B5EF4-FFF2-40B4-BE49-F238E27FC236}">
              <a16:creationId xmlns:a16="http://schemas.microsoft.com/office/drawing/2014/main" id="{E03100AE-E278-4E92-9D53-0F08D484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962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9</xdr:row>
      <xdr:rowOff>87630</xdr:rowOff>
    </xdr:from>
    <xdr:to>
      <xdr:col>12</xdr:col>
      <xdr:colOff>123825</xdr:colOff>
      <xdr:row>10</xdr:row>
      <xdr:rowOff>28702</xdr:rowOff>
    </xdr:to>
    <xdr:pic>
      <xdr:nvPicPr>
        <xdr:cNvPr id="35" name="BExMF7LICJLPXSHM63A6EQ79YQKG" descr="U084VZL15IMB1OFRRAY6GVKAE" hidden="1">
          <a:extLst>
            <a:ext uri="{FF2B5EF4-FFF2-40B4-BE49-F238E27FC236}">
              <a16:creationId xmlns:a16="http://schemas.microsoft.com/office/drawing/2014/main" id="{15FE3D10-816D-47BA-8123-4D79F894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811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8</xdr:row>
      <xdr:rowOff>144780</xdr:rowOff>
    </xdr:from>
    <xdr:to>
      <xdr:col>12</xdr:col>
      <xdr:colOff>123825</xdr:colOff>
      <xdr:row>9</xdr:row>
      <xdr:rowOff>76454</xdr:rowOff>
    </xdr:to>
    <xdr:pic>
      <xdr:nvPicPr>
        <xdr:cNvPr id="36" name="BExS343F8GCKP6HTF9Y97L133DX8" descr="ZRF0KB1IYQSNV63CTXT25G67G" hidden="1">
          <a:extLst>
            <a:ext uri="{FF2B5EF4-FFF2-40B4-BE49-F238E27FC236}">
              <a16:creationId xmlns:a16="http://schemas.microsoft.com/office/drawing/2014/main" id="{8FFC5B7F-7F7B-449B-B017-07F0A32F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6783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123825</xdr:colOff>
      <xdr:row>8</xdr:row>
      <xdr:rowOff>123825</xdr:rowOff>
    </xdr:to>
    <xdr:pic>
      <xdr:nvPicPr>
        <xdr:cNvPr id="37" name="BExZMRC09W87CY4B73NPZMNH21AH" descr="78CUMI0OVLYJRSDRQ3V2YX812" hidden="1">
          <a:extLst>
            <a:ext uri="{FF2B5EF4-FFF2-40B4-BE49-F238E27FC236}">
              <a16:creationId xmlns:a16="http://schemas.microsoft.com/office/drawing/2014/main" id="{AA5738D9-C3FB-4970-832E-0F4FEBA4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533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7</xdr:row>
      <xdr:rowOff>49530</xdr:rowOff>
    </xdr:from>
    <xdr:to>
      <xdr:col>12</xdr:col>
      <xdr:colOff>123825</xdr:colOff>
      <xdr:row>7</xdr:row>
      <xdr:rowOff>183674</xdr:rowOff>
    </xdr:to>
    <xdr:pic>
      <xdr:nvPicPr>
        <xdr:cNvPr id="38" name="BExZXVFJ4DY4I24AARDT4AMP6EN1" descr="TXSMH2MTH86CYKA26740RQPUC" hidden="1">
          <a:extLst>
            <a:ext uri="{FF2B5EF4-FFF2-40B4-BE49-F238E27FC236}">
              <a16:creationId xmlns:a16="http://schemas.microsoft.com/office/drawing/2014/main" id="{5566C82A-43F2-4F8E-877D-21C9C4F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392555"/>
          <a:ext cx="123825" cy="13414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87630</xdr:rowOff>
    </xdr:from>
    <xdr:to>
      <xdr:col>12</xdr:col>
      <xdr:colOff>123825</xdr:colOff>
      <xdr:row>7</xdr:row>
      <xdr:rowOff>28702</xdr:rowOff>
    </xdr:to>
    <xdr:pic>
      <xdr:nvPicPr>
        <xdr:cNvPr id="39" name="BExOCUIOFQWUGTBU5ESTW3EYEP5C" descr="9BNF49V0R6VVYPHEVMJ3ABDQZ" hidden="1">
          <a:extLst>
            <a:ext uri="{FF2B5EF4-FFF2-40B4-BE49-F238E27FC236}">
              <a16:creationId xmlns:a16="http://schemas.microsoft.com/office/drawing/2014/main" id="{4FCF516A-448F-4FEB-8E3C-2E6AC424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2401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5</xdr:row>
      <xdr:rowOff>144780</xdr:rowOff>
    </xdr:from>
    <xdr:to>
      <xdr:col>12</xdr:col>
      <xdr:colOff>123825</xdr:colOff>
      <xdr:row>6</xdr:row>
      <xdr:rowOff>76454</xdr:rowOff>
    </xdr:to>
    <xdr:pic>
      <xdr:nvPicPr>
        <xdr:cNvPr id="40" name="BExU65O9OE4B4MQ2A3OYH13M8BZJ" descr="3INNIMMPDBB0JF37L81M6ID21" hidden="1">
          <a:extLst>
            <a:ext uri="{FF2B5EF4-FFF2-40B4-BE49-F238E27FC236}">
              <a16:creationId xmlns:a16="http://schemas.microsoft.com/office/drawing/2014/main" id="{983573C3-D6B4-4471-8579-896AC8B0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11068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123825</xdr:colOff>
      <xdr:row>5</xdr:row>
      <xdr:rowOff>123825</xdr:rowOff>
    </xdr:to>
    <xdr:pic>
      <xdr:nvPicPr>
        <xdr:cNvPr id="41" name="BExOPRCR0UW7TKXSV5WDTL348FGL" descr="S9JM17GP1802LHN4GT14BJYIC" hidden="1">
          <a:extLst>
            <a:ext uri="{FF2B5EF4-FFF2-40B4-BE49-F238E27FC236}">
              <a16:creationId xmlns:a16="http://schemas.microsoft.com/office/drawing/2014/main" id="{B0FC622B-D83E-4D07-AE3C-467FD8DE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962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47625</xdr:rowOff>
    </xdr:from>
    <xdr:to>
      <xdr:col>12</xdr:col>
      <xdr:colOff>123825</xdr:colOff>
      <xdr:row>4</xdr:row>
      <xdr:rowOff>164166</xdr:rowOff>
    </xdr:to>
    <xdr:pic>
      <xdr:nvPicPr>
        <xdr:cNvPr id="42" name="BEx5OESAY2W8SEGI3TSB65EHJ04B" descr="9CN2Y88X8WYV1HWZG1QILY9BK" hidden="1">
          <a:extLst>
            <a:ext uri="{FF2B5EF4-FFF2-40B4-BE49-F238E27FC236}">
              <a16:creationId xmlns:a16="http://schemas.microsoft.com/office/drawing/2014/main" id="{21280974-D04A-4599-8D39-69FBB2F7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8191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3</xdr:row>
      <xdr:rowOff>87630</xdr:rowOff>
    </xdr:from>
    <xdr:to>
      <xdr:col>12</xdr:col>
      <xdr:colOff>123825</xdr:colOff>
      <xdr:row>4</xdr:row>
      <xdr:rowOff>28702</xdr:rowOff>
    </xdr:to>
    <xdr:pic>
      <xdr:nvPicPr>
        <xdr:cNvPr id="43" name="BExGMWEQ2BYRY9BAO5T1X850MJN1" descr="AZ9ST0XDIOP50HSUFO5V31BR0" hidden="1">
          <a:extLst>
            <a:ext uri="{FF2B5EF4-FFF2-40B4-BE49-F238E27FC236}">
              <a16:creationId xmlns:a16="http://schemas.microsoft.com/office/drawing/2014/main" id="{B2C18AC8-D810-48A9-B12F-FA46AA02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668655"/>
          <a:ext cx="123825" cy="13157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23</xdr:col>
      <xdr:colOff>454025</xdr:colOff>
      <xdr:row>19</xdr:row>
      <xdr:rowOff>170192</xdr:rowOff>
    </xdr:to>
    <xdr:pic>
      <xdr:nvPicPr>
        <xdr:cNvPr id="44" name="BExXRND8208TWULE9S50U89VKPB7" descr="ETUGZV0SKTQDQB8JOYY0DCX79" hidden="1">
          <a:extLst>
            <a:ext uri="{FF2B5EF4-FFF2-40B4-BE49-F238E27FC236}">
              <a16:creationId xmlns:a16="http://schemas.microsoft.com/office/drawing/2014/main" id="{FDF86140-75C6-48E3-9C99-4434841D7A0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87050" y="390525"/>
          <a:ext cx="7159625" cy="340869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8</xdr:col>
      <xdr:colOff>361951</xdr:colOff>
      <xdr:row>17</xdr:row>
      <xdr:rowOff>163840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275E76-7A51-43B6-9D8B-6F26FB7E9395}"/>
            </a:ext>
          </a:extLst>
        </xdr:cNvPr>
        <xdr:cNvSpPr txBox="1"/>
      </xdr:nvSpPr>
      <xdr:spPr>
        <a:xfrm>
          <a:off x="1" y="1"/>
          <a:ext cx="5238750" cy="3402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3b. PÄEVAKIRURGIA OSATÄHTSUS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KOLETSÜSTEKTOOMIA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300"/>
            </a:lnSpc>
          </a:pPr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Päevakirurgias teostatud koletsüstektoomia operatsioonide osakaal kõigist koletsüstektoomia operatsioonidest. </a:t>
          </a: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300"/>
            </a:lnSpc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arve algus 01.01.-31.12.2017</a:t>
          </a:r>
        </a:p>
        <a:p>
          <a:pPr>
            <a:lnSpc>
              <a:spcPts val="1100"/>
            </a:lnSpc>
          </a:pPr>
          <a:r>
            <a:rPr lang="et-EE" sz="110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 u="non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ambulatoorne, päevaravi ja statsionaarne ravi</a:t>
          </a: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eaLnBrk="1" fontAlgn="auto" latinLnBrk="0" hangingPunct="1">
            <a:lnSpc>
              <a:spcPts val="1100"/>
            </a:lnSpc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kindlustatud isikute 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≥18 aastat 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lvl="0">
            <a:lnSpc>
              <a:spcPts val="11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vähemalt üks järgnevatest NCSP koodidest: JKA20; JKA21</a:t>
          </a:r>
        </a:p>
        <a:p>
          <a:pPr>
            <a:lnSpc>
              <a:spcPts val="1200"/>
            </a:lnSpc>
          </a:pPr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1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</a:p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0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>
            <a:effectLst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1" u="none" strike="noStrike" kern="0" cap="none" spc="0" normalizeH="0" baseline="0" noProof="0">
            <a:ln>
              <a:noFill/>
            </a:ln>
            <a:solidFill>
              <a:srgbClr val="1F497D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iis.pold\Downloads\P&#228;evakirurgia%20osakaal%20kolets&#252;stektoom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Aastate võrdlus"/>
    </sheetNames>
    <sheetDataSet>
      <sheetData sheetId="0" refreshError="1"/>
      <sheetData sheetId="1">
        <row r="5">
          <cell r="E5">
            <v>0.45454545454544998</v>
          </cell>
        </row>
        <row r="6">
          <cell r="E6">
            <v>0</v>
          </cell>
        </row>
        <row r="7">
          <cell r="E7">
            <v>2.2123893805310001E-2</v>
          </cell>
        </row>
        <row r="8">
          <cell r="E8">
            <v>0.26768642447419</v>
          </cell>
        </row>
        <row r="9">
          <cell r="E9">
            <v>7.6923076923079994E-2</v>
          </cell>
        </row>
        <row r="10">
          <cell r="E10">
            <v>0.27350427350426998</v>
          </cell>
        </row>
        <row r="11">
          <cell r="E11">
            <v>0.13617021276596</v>
          </cell>
        </row>
        <row r="12">
          <cell r="E12">
            <v>4.0540540540540002E-2</v>
          </cell>
        </row>
        <row r="13">
          <cell r="E13">
            <v>0.12146892655367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3.0303030303029999E-2</v>
          </cell>
        </row>
        <row r="18">
          <cell r="E18">
            <v>8.0808080808079996E-2</v>
          </cell>
        </row>
        <row r="19">
          <cell r="E19">
            <v>0</v>
          </cell>
        </row>
        <row r="20">
          <cell r="E20">
            <v>0.04</v>
          </cell>
        </row>
        <row r="21">
          <cell r="E21">
            <v>0.23809523809524</v>
          </cell>
        </row>
        <row r="22">
          <cell r="E22">
            <v>0</v>
          </cell>
        </row>
        <row r="23">
          <cell r="E23">
            <v>5.555555555556E-2</v>
          </cell>
        </row>
        <row r="24">
          <cell r="E24">
            <v>0.1063829787234</v>
          </cell>
        </row>
        <row r="25">
          <cell r="E25">
            <v>0.44897959183672997</v>
          </cell>
        </row>
        <row r="26">
          <cell r="E26">
            <v>9.6412556053809995E-2</v>
          </cell>
        </row>
        <row r="27">
          <cell r="E27">
            <v>0.16040548598688001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A22"/>
  <sheetViews>
    <sheetView workbookViewId="0">
      <selection activeCell="F32" sqref="F32"/>
    </sheetView>
  </sheetViews>
  <sheetFormatPr defaultRowHeight="15" x14ac:dyDescent="0.25"/>
  <sheetData>
    <row r="19" spans="1:1" x14ac:dyDescent="0.25">
      <c r="A19" s="16"/>
    </row>
    <row r="20" spans="1:1" x14ac:dyDescent="0.25">
      <c r="A20" s="17"/>
    </row>
    <row r="21" spans="1:1" x14ac:dyDescent="0.25">
      <c r="A21" s="16"/>
    </row>
    <row r="22" spans="1:1" x14ac:dyDescent="0.25">
      <c r="A2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55"/>
  <sheetViews>
    <sheetView topLeftCell="A5" zoomScaleNormal="100" workbookViewId="0">
      <selection activeCell="C32" sqref="C32"/>
    </sheetView>
  </sheetViews>
  <sheetFormatPr defaultRowHeight="15" x14ac:dyDescent="0.25"/>
  <cols>
    <col min="1" max="1" width="19.85546875" bestFit="1" customWidth="1"/>
    <col min="2" max="2" width="23.42578125" customWidth="1"/>
    <col min="3" max="3" width="14" customWidth="1"/>
    <col min="4" max="4" width="20.42578125" customWidth="1"/>
    <col min="5" max="5" width="19.5703125" customWidth="1"/>
    <col min="6" max="6" width="13" customWidth="1"/>
    <col min="7" max="7" width="17.28515625" customWidth="1"/>
    <col min="10" max="10" width="9.140625" customWidth="1"/>
    <col min="11" max="11" width="10.42578125" customWidth="1"/>
    <col min="257" max="257" width="19.85546875" bestFit="1" customWidth="1"/>
    <col min="259" max="259" width="16.7109375" customWidth="1"/>
    <col min="260" max="260" width="18.140625" customWidth="1"/>
    <col min="261" max="261" width="19.5703125" bestFit="1" customWidth="1"/>
    <col min="262" max="262" width="13" customWidth="1"/>
    <col min="263" max="263" width="4.42578125" customWidth="1"/>
    <col min="513" max="513" width="19.85546875" bestFit="1" customWidth="1"/>
    <col min="515" max="515" width="16.7109375" customWidth="1"/>
    <col min="516" max="516" width="18.140625" customWidth="1"/>
    <col min="517" max="517" width="19.5703125" bestFit="1" customWidth="1"/>
    <col min="518" max="518" width="13" customWidth="1"/>
    <col min="519" max="519" width="4.42578125" customWidth="1"/>
    <col min="769" max="769" width="19.85546875" bestFit="1" customWidth="1"/>
    <col min="771" max="771" width="16.7109375" customWidth="1"/>
    <col min="772" max="772" width="18.140625" customWidth="1"/>
    <col min="773" max="773" width="19.5703125" bestFit="1" customWidth="1"/>
    <col min="774" max="774" width="13" customWidth="1"/>
    <col min="775" max="775" width="4.42578125" customWidth="1"/>
    <col min="1025" max="1025" width="19.85546875" bestFit="1" customWidth="1"/>
    <col min="1027" max="1027" width="16.7109375" customWidth="1"/>
    <col min="1028" max="1028" width="18.140625" customWidth="1"/>
    <col min="1029" max="1029" width="19.5703125" bestFit="1" customWidth="1"/>
    <col min="1030" max="1030" width="13" customWidth="1"/>
    <col min="1031" max="1031" width="4.42578125" customWidth="1"/>
    <col min="1281" max="1281" width="19.85546875" bestFit="1" customWidth="1"/>
    <col min="1283" max="1283" width="16.7109375" customWidth="1"/>
    <col min="1284" max="1284" width="18.140625" customWidth="1"/>
    <col min="1285" max="1285" width="19.5703125" bestFit="1" customWidth="1"/>
    <col min="1286" max="1286" width="13" customWidth="1"/>
    <col min="1287" max="1287" width="4.42578125" customWidth="1"/>
    <col min="1537" max="1537" width="19.85546875" bestFit="1" customWidth="1"/>
    <col min="1539" max="1539" width="16.7109375" customWidth="1"/>
    <col min="1540" max="1540" width="18.140625" customWidth="1"/>
    <col min="1541" max="1541" width="19.5703125" bestFit="1" customWidth="1"/>
    <col min="1542" max="1542" width="13" customWidth="1"/>
    <col min="1543" max="1543" width="4.42578125" customWidth="1"/>
    <col min="1793" max="1793" width="19.85546875" bestFit="1" customWidth="1"/>
    <col min="1795" max="1795" width="16.7109375" customWidth="1"/>
    <col min="1796" max="1796" width="18.140625" customWidth="1"/>
    <col min="1797" max="1797" width="19.5703125" bestFit="1" customWidth="1"/>
    <col min="1798" max="1798" width="13" customWidth="1"/>
    <col min="1799" max="1799" width="4.42578125" customWidth="1"/>
    <col min="2049" max="2049" width="19.85546875" bestFit="1" customWidth="1"/>
    <col min="2051" max="2051" width="16.7109375" customWidth="1"/>
    <col min="2052" max="2052" width="18.140625" customWidth="1"/>
    <col min="2053" max="2053" width="19.5703125" bestFit="1" customWidth="1"/>
    <col min="2054" max="2054" width="13" customWidth="1"/>
    <col min="2055" max="2055" width="4.42578125" customWidth="1"/>
    <col min="2305" max="2305" width="19.85546875" bestFit="1" customWidth="1"/>
    <col min="2307" max="2307" width="16.7109375" customWidth="1"/>
    <col min="2308" max="2308" width="18.140625" customWidth="1"/>
    <col min="2309" max="2309" width="19.5703125" bestFit="1" customWidth="1"/>
    <col min="2310" max="2310" width="13" customWidth="1"/>
    <col min="2311" max="2311" width="4.42578125" customWidth="1"/>
    <col min="2561" max="2561" width="19.85546875" bestFit="1" customWidth="1"/>
    <col min="2563" max="2563" width="16.7109375" customWidth="1"/>
    <col min="2564" max="2564" width="18.140625" customWidth="1"/>
    <col min="2565" max="2565" width="19.5703125" bestFit="1" customWidth="1"/>
    <col min="2566" max="2566" width="13" customWidth="1"/>
    <col min="2567" max="2567" width="4.42578125" customWidth="1"/>
    <col min="2817" max="2817" width="19.85546875" bestFit="1" customWidth="1"/>
    <col min="2819" max="2819" width="16.7109375" customWidth="1"/>
    <col min="2820" max="2820" width="18.140625" customWidth="1"/>
    <col min="2821" max="2821" width="19.5703125" bestFit="1" customWidth="1"/>
    <col min="2822" max="2822" width="13" customWidth="1"/>
    <col min="2823" max="2823" width="4.42578125" customWidth="1"/>
    <col min="3073" max="3073" width="19.85546875" bestFit="1" customWidth="1"/>
    <col min="3075" max="3075" width="16.7109375" customWidth="1"/>
    <col min="3076" max="3076" width="18.140625" customWidth="1"/>
    <col min="3077" max="3077" width="19.5703125" bestFit="1" customWidth="1"/>
    <col min="3078" max="3078" width="13" customWidth="1"/>
    <col min="3079" max="3079" width="4.42578125" customWidth="1"/>
    <col min="3329" max="3329" width="19.85546875" bestFit="1" customWidth="1"/>
    <col min="3331" max="3331" width="16.7109375" customWidth="1"/>
    <col min="3332" max="3332" width="18.140625" customWidth="1"/>
    <col min="3333" max="3333" width="19.5703125" bestFit="1" customWidth="1"/>
    <col min="3334" max="3334" width="13" customWidth="1"/>
    <col min="3335" max="3335" width="4.42578125" customWidth="1"/>
    <col min="3585" max="3585" width="19.85546875" bestFit="1" customWidth="1"/>
    <col min="3587" max="3587" width="16.7109375" customWidth="1"/>
    <col min="3588" max="3588" width="18.140625" customWidth="1"/>
    <col min="3589" max="3589" width="19.5703125" bestFit="1" customWidth="1"/>
    <col min="3590" max="3590" width="13" customWidth="1"/>
    <col min="3591" max="3591" width="4.42578125" customWidth="1"/>
    <col min="3841" max="3841" width="19.85546875" bestFit="1" customWidth="1"/>
    <col min="3843" max="3843" width="16.7109375" customWidth="1"/>
    <col min="3844" max="3844" width="18.140625" customWidth="1"/>
    <col min="3845" max="3845" width="19.5703125" bestFit="1" customWidth="1"/>
    <col min="3846" max="3846" width="13" customWidth="1"/>
    <col min="3847" max="3847" width="4.42578125" customWidth="1"/>
    <col min="4097" max="4097" width="19.85546875" bestFit="1" customWidth="1"/>
    <col min="4099" max="4099" width="16.7109375" customWidth="1"/>
    <col min="4100" max="4100" width="18.140625" customWidth="1"/>
    <col min="4101" max="4101" width="19.5703125" bestFit="1" customWidth="1"/>
    <col min="4102" max="4102" width="13" customWidth="1"/>
    <col min="4103" max="4103" width="4.42578125" customWidth="1"/>
    <col min="4353" max="4353" width="19.85546875" bestFit="1" customWidth="1"/>
    <col min="4355" max="4355" width="16.7109375" customWidth="1"/>
    <col min="4356" max="4356" width="18.140625" customWidth="1"/>
    <col min="4357" max="4357" width="19.5703125" bestFit="1" customWidth="1"/>
    <col min="4358" max="4358" width="13" customWidth="1"/>
    <col min="4359" max="4359" width="4.42578125" customWidth="1"/>
    <col min="4609" max="4609" width="19.85546875" bestFit="1" customWidth="1"/>
    <col min="4611" max="4611" width="16.7109375" customWidth="1"/>
    <col min="4612" max="4612" width="18.140625" customWidth="1"/>
    <col min="4613" max="4613" width="19.5703125" bestFit="1" customWidth="1"/>
    <col min="4614" max="4614" width="13" customWidth="1"/>
    <col min="4615" max="4615" width="4.42578125" customWidth="1"/>
    <col min="4865" max="4865" width="19.85546875" bestFit="1" customWidth="1"/>
    <col min="4867" max="4867" width="16.7109375" customWidth="1"/>
    <col min="4868" max="4868" width="18.140625" customWidth="1"/>
    <col min="4869" max="4869" width="19.5703125" bestFit="1" customWidth="1"/>
    <col min="4870" max="4870" width="13" customWidth="1"/>
    <col min="4871" max="4871" width="4.42578125" customWidth="1"/>
    <col min="5121" max="5121" width="19.85546875" bestFit="1" customWidth="1"/>
    <col min="5123" max="5123" width="16.7109375" customWidth="1"/>
    <col min="5124" max="5124" width="18.140625" customWidth="1"/>
    <col min="5125" max="5125" width="19.5703125" bestFit="1" customWidth="1"/>
    <col min="5126" max="5126" width="13" customWidth="1"/>
    <col min="5127" max="5127" width="4.42578125" customWidth="1"/>
    <col min="5377" max="5377" width="19.85546875" bestFit="1" customWidth="1"/>
    <col min="5379" max="5379" width="16.7109375" customWidth="1"/>
    <col min="5380" max="5380" width="18.140625" customWidth="1"/>
    <col min="5381" max="5381" width="19.5703125" bestFit="1" customWidth="1"/>
    <col min="5382" max="5382" width="13" customWidth="1"/>
    <col min="5383" max="5383" width="4.42578125" customWidth="1"/>
    <col min="5633" max="5633" width="19.85546875" bestFit="1" customWidth="1"/>
    <col min="5635" max="5635" width="16.7109375" customWidth="1"/>
    <col min="5636" max="5636" width="18.140625" customWidth="1"/>
    <col min="5637" max="5637" width="19.5703125" bestFit="1" customWidth="1"/>
    <col min="5638" max="5638" width="13" customWidth="1"/>
    <col min="5639" max="5639" width="4.42578125" customWidth="1"/>
    <col min="5889" max="5889" width="19.85546875" bestFit="1" customWidth="1"/>
    <col min="5891" max="5891" width="16.7109375" customWidth="1"/>
    <col min="5892" max="5892" width="18.140625" customWidth="1"/>
    <col min="5893" max="5893" width="19.5703125" bestFit="1" customWidth="1"/>
    <col min="5894" max="5894" width="13" customWidth="1"/>
    <col min="5895" max="5895" width="4.42578125" customWidth="1"/>
    <col min="6145" max="6145" width="19.85546875" bestFit="1" customWidth="1"/>
    <col min="6147" max="6147" width="16.7109375" customWidth="1"/>
    <col min="6148" max="6148" width="18.140625" customWidth="1"/>
    <col min="6149" max="6149" width="19.5703125" bestFit="1" customWidth="1"/>
    <col min="6150" max="6150" width="13" customWidth="1"/>
    <col min="6151" max="6151" width="4.42578125" customWidth="1"/>
    <col min="6401" max="6401" width="19.85546875" bestFit="1" customWidth="1"/>
    <col min="6403" max="6403" width="16.7109375" customWidth="1"/>
    <col min="6404" max="6404" width="18.140625" customWidth="1"/>
    <col min="6405" max="6405" width="19.5703125" bestFit="1" customWidth="1"/>
    <col min="6406" max="6406" width="13" customWidth="1"/>
    <col min="6407" max="6407" width="4.42578125" customWidth="1"/>
    <col min="6657" max="6657" width="19.85546875" bestFit="1" customWidth="1"/>
    <col min="6659" max="6659" width="16.7109375" customWidth="1"/>
    <col min="6660" max="6660" width="18.140625" customWidth="1"/>
    <col min="6661" max="6661" width="19.5703125" bestFit="1" customWidth="1"/>
    <col min="6662" max="6662" width="13" customWidth="1"/>
    <col min="6663" max="6663" width="4.42578125" customWidth="1"/>
    <col min="6913" max="6913" width="19.85546875" bestFit="1" customWidth="1"/>
    <col min="6915" max="6915" width="16.7109375" customWidth="1"/>
    <col min="6916" max="6916" width="18.140625" customWidth="1"/>
    <col min="6917" max="6917" width="19.5703125" bestFit="1" customWidth="1"/>
    <col min="6918" max="6918" width="13" customWidth="1"/>
    <col min="6919" max="6919" width="4.42578125" customWidth="1"/>
    <col min="7169" max="7169" width="19.85546875" bestFit="1" customWidth="1"/>
    <col min="7171" max="7171" width="16.7109375" customWidth="1"/>
    <col min="7172" max="7172" width="18.140625" customWidth="1"/>
    <col min="7173" max="7173" width="19.5703125" bestFit="1" customWidth="1"/>
    <col min="7174" max="7174" width="13" customWidth="1"/>
    <col min="7175" max="7175" width="4.42578125" customWidth="1"/>
    <col min="7425" max="7425" width="19.85546875" bestFit="1" customWidth="1"/>
    <col min="7427" max="7427" width="16.7109375" customWidth="1"/>
    <col min="7428" max="7428" width="18.140625" customWidth="1"/>
    <col min="7429" max="7429" width="19.5703125" bestFit="1" customWidth="1"/>
    <col min="7430" max="7430" width="13" customWidth="1"/>
    <col min="7431" max="7431" width="4.42578125" customWidth="1"/>
    <col min="7681" max="7681" width="19.85546875" bestFit="1" customWidth="1"/>
    <col min="7683" max="7683" width="16.7109375" customWidth="1"/>
    <col min="7684" max="7684" width="18.140625" customWidth="1"/>
    <col min="7685" max="7685" width="19.5703125" bestFit="1" customWidth="1"/>
    <col min="7686" max="7686" width="13" customWidth="1"/>
    <col min="7687" max="7687" width="4.42578125" customWidth="1"/>
    <col min="7937" max="7937" width="19.85546875" bestFit="1" customWidth="1"/>
    <col min="7939" max="7939" width="16.7109375" customWidth="1"/>
    <col min="7940" max="7940" width="18.140625" customWidth="1"/>
    <col min="7941" max="7941" width="19.5703125" bestFit="1" customWidth="1"/>
    <col min="7942" max="7942" width="13" customWidth="1"/>
    <col min="7943" max="7943" width="4.42578125" customWidth="1"/>
    <col min="8193" max="8193" width="19.85546875" bestFit="1" customWidth="1"/>
    <col min="8195" max="8195" width="16.7109375" customWidth="1"/>
    <col min="8196" max="8196" width="18.140625" customWidth="1"/>
    <col min="8197" max="8197" width="19.5703125" bestFit="1" customWidth="1"/>
    <col min="8198" max="8198" width="13" customWidth="1"/>
    <col min="8199" max="8199" width="4.42578125" customWidth="1"/>
    <col min="8449" max="8449" width="19.85546875" bestFit="1" customWidth="1"/>
    <col min="8451" max="8451" width="16.7109375" customWidth="1"/>
    <col min="8452" max="8452" width="18.140625" customWidth="1"/>
    <col min="8453" max="8453" width="19.5703125" bestFit="1" customWidth="1"/>
    <col min="8454" max="8454" width="13" customWidth="1"/>
    <col min="8455" max="8455" width="4.42578125" customWidth="1"/>
    <col min="8705" max="8705" width="19.85546875" bestFit="1" customWidth="1"/>
    <col min="8707" max="8707" width="16.7109375" customWidth="1"/>
    <col min="8708" max="8708" width="18.140625" customWidth="1"/>
    <col min="8709" max="8709" width="19.5703125" bestFit="1" customWidth="1"/>
    <col min="8710" max="8710" width="13" customWidth="1"/>
    <col min="8711" max="8711" width="4.42578125" customWidth="1"/>
    <col min="8961" max="8961" width="19.85546875" bestFit="1" customWidth="1"/>
    <col min="8963" max="8963" width="16.7109375" customWidth="1"/>
    <col min="8964" max="8964" width="18.140625" customWidth="1"/>
    <col min="8965" max="8965" width="19.5703125" bestFit="1" customWidth="1"/>
    <col min="8966" max="8966" width="13" customWidth="1"/>
    <col min="8967" max="8967" width="4.42578125" customWidth="1"/>
    <col min="9217" max="9217" width="19.85546875" bestFit="1" customWidth="1"/>
    <col min="9219" max="9219" width="16.7109375" customWidth="1"/>
    <col min="9220" max="9220" width="18.140625" customWidth="1"/>
    <col min="9221" max="9221" width="19.5703125" bestFit="1" customWidth="1"/>
    <col min="9222" max="9222" width="13" customWidth="1"/>
    <col min="9223" max="9223" width="4.42578125" customWidth="1"/>
    <col min="9473" max="9473" width="19.85546875" bestFit="1" customWidth="1"/>
    <col min="9475" max="9475" width="16.7109375" customWidth="1"/>
    <col min="9476" max="9476" width="18.140625" customWidth="1"/>
    <col min="9477" max="9477" width="19.5703125" bestFit="1" customWidth="1"/>
    <col min="9478" max="9478" width="13" customWidth="1"/>
    <col min="9479" max="9479" width="4.42578125" customWidth="1"/>
    <col min="9729" max="9729" width="19.85546875" bestFit="1" customWidth="1"/>
    <col min="9731" max="9731" width="16.7109375" customWidth="1"/>
    <col min="9732" max="9732" width="18.140625" customWidth="1"/>
    <col min="9733" max="9733" width="19.5703125" bestFit="1" customWidth="1"/>
    <col min="9734" max="9734" width="13" customWidth="1"/>
    <col min="9735" max="9735" width="4.42578125" customWidth="1"/>
    <col min="9985" max="9985" width="19.85546875" bestFit="1" customWidth="1"/>
    <col min="9987" max="9987" width="16.7109375" customWidth="1"/>
    <col min="9988" max="9988" width="18.140625" customWidth="1"/>
    <col min="9989" max="9989" width="19.5703125" bestFit="1" customWidth="1"/>
    <col min="9990" max="9990" width="13" customWidth="1"/>
    <col min="9991" max="9991" width="4.42578125" customWidth="1"/>
    <col min="10241" max="10241" width="19.85546875" bestFit="1" customWidth="1"/>
    <col min="10243" max="10243" width="16.7109375" customWidth="1"/>
    <col min="10244" max="10244" width="18.140625" customWidth="1"/>
    <col min="10245" max="10245" width="19.5703125" bestFit="1" customWidth="1"/>
    <col min="10246" max="10246" width="13" customWidth="1"/>
    <col min="10247" max="10247" width="4.42578125" customWidth="1"/>
    <col min="10497" max="10497" width="19.85546875" bestFit="1" customWidth="1"/>
    <col min="10499" max="10499" width="16.7109375" customWidth="1"/>
    <col min="10500" max="10500" width="18.140625" customWidth="1"/>
    <col min="10501" max="10501" width="19.5703125" bestFit="1" customWidth="1"/>
    <col min="10502" max="10502" width="13" customWidth="1"/>
    <col min="10503" max="10503" width="4.42578125" customWidth="1"/>
    <col min="10753" max="10753" width="19.85546875" bestFit="1" customWidth="1"/>
    <col min="10755" max="10755" width="16.7109375" customWidth="1"/>
    <col min="10756" max="10756" width="18.140625" customWidth="1"/>
    <col min="10757" max="10757" width="19.5703125" bestFit="1" customWidth="1"/>
    <col min="10758" max="10758" width="13" customWidth="1"/>
    <col min="10759" max="10759" width="4.42578125" customWidth="1"/>
    <col min="11009" max="11009" width="19.85546875" bestFit="1" customWidth="1"/>
    <col min="11011" max="11011" width="16.7109375" customWidth="1"/>
    <col min="11012" max="11012" width="18.140625" customWidth="1"/>
    <col min="11013" max="11013" width="19.5703125" bestFit="1" customWidth="1"/>
    <col min="11014" max="11014" width="13" customWidth="1"/>
    <col min="11015" max="11015" width="4.42578125" customWidth="1"/>
    <col min="11265" max="11265" width="19.85546875" bestFit="1" customWidth="1"/>
    <col min="11267" max="11267" width="16.7109375" customWidth="1"/>
    <col min="11268" max="11268" width="18.140625" customWidth="1"/>
    <col min="11269" max="11269" width="19.5703125" bestFit="1" customWidth="1"/>
    <col min="11270" max="11270" width="13" customWidth="1"/>
    <col min="11271" max="11271" width="4.42578125" customWidth="1"/>
    <col min="11521" max="11521" width="19.85546875" bestFit="1" customWidth="1"/>
    <col min="11523" max="11523" width="16.7109375" customWidth="1"/>
    <col min="11524" max="11524" width="18.140625" customWidth="1"/>
    <col min="11525" max="11525" width="19.5703125" bestFit="1" customWidth="1"/>
    <col min="11526" max="11526" width="13" customWidth="1"/>
    <col min="11527" max="11527" width="4.42578125" customWidth="1"/>
    <col min="11777" max="11777" width="19.85546875" bestFit="1" customWidth="1"/>
    <col min="11779" max="11779" width="16.7109375" customWidth="1"/>
    <col min="11780" max="11780" width="18.140625" customWidth="1"/>
    <col min="11781" max="11781" width="19.5703125" bestFit="1" customWidth="1"/>
    <col min="11782" max="11782" width="13" customWidth="1"/>
    <col min="11783" max="11783" width="4.42578125" customWidth="1"/>
    <col min="12033" max="12033" width="19.85546875" bestFit="1" customWidth="1"/>
    <col min="12035" max="12035" width="16.7109375" customWidth="1"/>
    <col min="12036" max="12036" width="18.140625" customWidth="1"/>
    <col min="12037" max="12037" width="19.5703125" bestFit="1" customWidth="1"/>
    <col min="12038" max="12038" width="13" customWidth="1"/>
    <col min="12039" max="12039" width="4.42578125" customWidth="1"/>
    <col min="12289" max="12289" width="19.85546875" bestFit="1" customWidth="1"/>
    <col min="12291" max="12291" width="16.7109375" customWidth="1"/>
    <col min="12292" max="12292" width="18.140625" customWidth="1"/>
    <col min="12293" max="12293" width="19.5703125" bestFit="1" customWidth="1"/>
    <col min="12294" max="12294" width="13" customWidth="1"/>
    <col min="12295" max="12295" width="4.42578125" customWidth="1"/>
    <col min="12545" max="12545" width="19.85546875" bestFit="1" customWidth="1"/>
    <col min="12547" max="12547" width="16.7109375" customWidth="1"/>
    <col min="12548" max="12548" width="18.140625" customWidth="1"/>
    <col min="12549" max="12549" width="19.5703125" bestFit="1" customWidth="1"/>
    <col min="12550" max="12550" width="13" customWidth="1"/>
    <col min="12551" max="12551" width="4.42578125" customWidth="1"/>
    <col min="12801" max="12801" width="19.85546875" bestFit="1" customWidth="1"/>
    <col min="12803" max="12803" width="16.7109375" customWidth="1"/>
    <col min="12804" max="12804" width="18.140625" customWidth="1"/>
    <col min="12805" max="12805" width="19.5703125" bestFit="1" customWidth="1"/>
    <col min="12806" max="12806" width="13" customWidth="1"/>
    <col min="12807" max="12807" width="4.42578125" customWidth="1"/>
    <col min="13057" max="13057" width="19.85546875" bestFit="1" customWidth="1"/>
    <col min="13059" max="13059" width="16.7109375" customWidth="1"/>
    <col min="13060" max="13060" width="18.140625" customWidth="1"/>
    <col min="13061" max="13061" width="19.5703125" bestFit="1" customWidth="1"/>
    <col min="13062" max="13062" width="13" customWidth="1"/>
    <col min="13063" max="13063" width="4.42578125" customWidth="1"/>
    <col min="13313" max="13313" width="19.85546875" bestFit="1" customWidth="1"/>
    <col min="13315" max="13315" width="16.7109375" customWidth="1"/>
    <col min="13316" max="13316" width="18.140625" customWidth="1"/>
    <col min="13317" max="13317" width="19.5703125" bestFit="1" customWidth="1"/>
    <col min="13318" max="13318" width="13" customWidth="1"/>
    <col min="13319" max="13319" width="4.42578125" customWidth="1"/>
    <col min="13569" max="13569" width="19.85546875" bestFit="1" customWidth="1"/>
    <col min="13571" max="13571" width="16.7109375" customWidth="1"/>
    <col min="13572" max="13572" width="18.140625" customWidth="1"/>
    <col min="13573" max="13573" width="19.5703125" bestFit="1" customWidth="1"/>
    <col min="13574" max="13574" width="13" customWidth="1"/>
    <col min="13575" max="13575" width="4.42578125" customWidth="1"/>
    <col min="13825" max="13825" width="19.85546875" bestFit="1" customWidth="1"/>
    <col min="13827" max="13827" width="16.7109375" customWidth="1"/>
    <col min="13828" max="13828" width="18.140625" customWidth="1"/>
    <col min="13829" max="13829" width="19.5703125" bestFit="1" customWidth="1"/>
    <col min="13830" max="13830" width="13" customWidth="1"/>
    <col min="13831" max="13831" width="4.42578125" customWidth="1"/>
    <col min="14081" max="14081" width="19.85546875" bestFit="1" customWidth="1"/>
    <col min="14083" max="14083" width="16.7109375" customWidth="1"/>
    <col min="14084" max="14084" width="18.140625" customWidth="1"/>
    <col min="14085" max="14085" width="19.5703125" bestFit="1" customWidth="1"/>
    <col min="14086" max="14086" width="13" customWidth="1"/>
    <col min="14087" max="14087" width="4.42578125" customWidth="1"/>
    <col min="14337" max="14337" width="19.85546875" bestFit="1" customWidth="1"/>
    <col min="14339" max="14339" width="16.7109375" customWidth="1"/>
    <col min="14340" max="14340" width="18.140625" customWidth="1"/>
    <col min="14341" max="14341" width="19.5703125" bestFit="1" customWidth="1"/>
    <col min="14342" max="14342" width="13" customWidth="1"/>
    <col min="14343" max="14343" width="4.42578125" customWidth="1"/>
    <col min="14593" max="14593" width="19.85546875" bestFit="1" customWidth="1"/>
    <col min="14595" max="14595" width="16.7109375" customWidth="1"/>
    <col min="14596" max="14596" width="18.140625" customWidth="1"/>
    <col min="14597" max="14597" width="19.5703125" bestFit="1" customWidth="1"/>
    <col min="14598" max="14598" width="13" customWidth="1"/>
    <col min="14599" max="14599" width="4.42578125" customWidth="1"/>
    <col min="14849" max="14849" width="19.85546875" bestFit="1" customWidth="1"/>
    <col min="14851" max="14851" width="16.7109375" customWidth="1"/>
    <col min="14852" max="14852" width="18.140625" customWidth="1"/>
    <col min="14853" max="14853" width="19.5703125" bestFit="1" customWidth="1"/>
    <col min="14854" max="14854" width="13" customWidth="1"/>
    <col min="14855" max="14855" width="4.42578125" customWidth="1"/>
    <col min="15105" max="15105" width="19.85546875" bestFit="1" customWidth="1"/>
    <col min="15107" max="15107" width="16.7109375" customWidth="1"/>
    <col min="15108" max="15108" width="18.140625" customWidth="1"/>
    <col min="15109" max="15109" width="19.5703125" bestFit="1" customWidth="1"/>
    <col min="15110" max="15110" width="13" customWidth="1"/>
    <col min="15111" max="15111" width="4.42578125" customWidth="1"/>
    <col min="15361" max="15361" width="19.85546875" bestFit="1" customWidth="1"/>
    <col min="15363" max="15363" width="16.7109375" customWidth="1"/>
    <col min="15364" max="15364" width="18.140625" customWidth="1"/>
    <col min="15365" max="15365" width="19.5703125" bestFit="1" customWidth="1"/>
    <col min="15366" max="15366" width="13" customWidth="1"/>
    <col min="15367" max="15367" width="4.42578125" customWidth="1"/>
    <col min="15617" max="15617" width="19.85546875" bestFit="1" customWidth="1"/>
    <col min="15619" max="15619" width="16.7109375" customWidth="1"/>
    <col min="15620" max="15620" width="18.140625" customWidth="1"/>
    <col min="15621" max="15621" width="19.5703125" bestFit="1" customWidth="1"/>
    <col min="15622" max="15622" width="13" customWidth="1"/>
    <col min="15623" max="15623" width="4.42578125" customWidth="1"/>
    <col min="15873" max="15873" width="19.85546875" bestFit="1" customWidth="1"/>
    <col min="15875" max="15875" width="16.7109375" customWidth="1"/>
    <col min="15876" max="15876" width="18.140625" customWidth="1"/>
    <col min="15877" max="15877" width="19.5703125" bestFit="1" customWidth="1"/>
    <col min="15878" max="15878" width="13" customWidth="1"/>
    <col min="15879" max="15879" width="4.42578125" customWidth="1"/>
    <col min="16129" max="16129" width="19.85546875" bestFit="1" customWidth="1"/>
    <col min="16131" max="16131" width="16.7109375" customWidth="1"/>
    <col min="16132" max="16132" width="18.140625" customWidth="1"/>
    <col min="16133" max="16133" width="19.5703125" bestFit="1" customWidth="1"/>
    <col min="16134" max="16134" width="13" customWidth="1"/>
    <col min="16135" max="16135" width="4.42578125" customWidth="1"/>
  </cols>
  <sheetData>
    <row r="1" spans="1:15" ht="15.75" x14ac:dyDescent="0.25">
      <c r="A1" s="1" t="s">
        <v>0</v>
      </c>
    </row>
    <row r="2" spans="1:15" x14ac:dyDescent="0.25">
      <c r="A2" s="2" t="s">
        <v>1</v>
      </c>
    </row>
    <row r="3" spans="1:15" x14ac:dyDescent="0.25">
      <c r="A3" s="3"/>
    </row>
    <row r="4" spans="1:15" ht="68.25" customHeight="1" x14ac:dyDescent="0.25">
      <c r="A4" s="4" t="s">
        <v>2</v>
      </c>
      <c r="B4" s="4" t="s">
        <v>3</v>
      </c>
      <c r="C4" s="5" t="s">
        <v>92</v>
      </c>
      <c r="D4" s="5" t="s">
        <v>93</v>
      </c>
      <c r="E4" s="5" t="s">
        <v>94</v>
      </c>
      <c r="F4" s="6" t="s">
        <v>5</v>
      </c>
      <c r="G4" s="7" t="s">
        <v>6</v>
      </c>
      <c r="H4" s="54" t="s">
        <v>7</v>
      </c>
      <c r="I4" s="54" t="s">
        <v>8</v>
      </c>
      <c r="J4" s="54" t="s">
        <v>9</v>
      </c>
      <c r="K4" s="54" t="s">
        <v>10</v>
      </c>
      <c r="L4" s="42"/>
      <c r="M4" s="42"/>
      <c r="N4" s="42"/>
      <c r="O4" s="42"/>
    </row>
    <row r="5" spans="1:15" x14ac:dyDescent="0.25">
      <c r="A5" s="72" t="s">
        <v>75</v>
      </c>
      <c r="B5" s="43" t="s">
        <v>57</v>
      </c>
      <c r="C5" s="9">
        <v>309</v>
      </c>
      <c r="D5" s="9">
        <v>141</v>
      </c>
      <c r="E5" s="62">
        <v>0.46</v>
      </c>
      <c r="F5" s="40" t="str">
        <f>ROUND(H5*100,0)&amp;-ROUND(I5*100,0)&amp;"%"</f>
        <v>40-51%</v>
      </c>
      <c r="G5" s="10">
        <f t="shared" ref="G5:G27" si="0">$E$28</f>
        <v>0.17821229050279</v>
      </c>
      <c r="H5" s="55">
        <v>0.40165068020729411</v>
      </c>
      <c r="I5" s="56">
        <v>0.51204361897618633</v>
      </c>
      <c r="J5" s="57">
        <f>E5-H5</f>
        <v>5.8349319792705912E-2</v>
      </c>
      <c r="K5" s="57">
        <f>I5-E5</f>
        <v>5.2043618976186312E-2</v>
      </c>
      <c r="L5" s="42"/>
      <c r="M5" s="42"/>
      <c r="N5" s="42"/>
      <c r="O5" s="42"/>
    </row>
    <row r="6" spans="1:15" x14ac:dyDescent="0.25">
      <c r="A6" s="72"/>
      <c r="B6" s="44" t="s">
        <v>85</v>
      </c>
      <c r="C6" s="9">
        <v>4</v>
      </c>
      <c r="D6" s="9">
        <v>0</v>
      </c>
      <c r="E6" s="63" t="s">
        <v>88</v>
      </c>
      <c r="F6" s="61" t="s">
        <v>88</v>
      </c>
      <c r="G6" s="10">
        <f t="shared" si="0"/>
        <v>0.17821229050279</v>
      </c>
      <c r="H6" s="55">
        <v>1.2752755544863424E-11</v>
      </c>
      <c r="I6" s="56">
        <v>0.48988982039941581</v>
      </c>
      <c r="J6" s="57" t="e">
        <f>E6-H6</f>
        <v>#VALUE!</v>
      </c>
      <c r="K6" s="57" t="e">
        <f>I6-E6</f>
        <v>#VALUE!</v>
      </c>
      <c r="L6" s="42"/>
      <c r="M6" s="42"/>
      <c r="N6" s="42"/>
      <c r="O6" s="42"/>
    </row>
    <row r="7" spans="1:15" x14ac:dyDescent="0.25">
      <c r="A7" s="72"/>
      <c r="B7" s="44" t="s">
        <v>58</v>
      </c>
      <c r="C7" s="9">
        <v>308</v>
      </c>
      <c r="D7" s="9">
        <v>29</v>
      </c>
      <c r="E7" s="62">
        <v>0.09</v>
      </c>
      <c r="F7" s="40" t="str">
        <f t="shared" ref="F7:F28" si="1">ROUND(H7*100,0)&amp;-ROUND(I7*100,0)&amp;"%"</f>
        <v>7-13%</v>
      </c>
      <c r="G7" s="10">
        <f t="shared" si="0"/>
        <v>0.17821229050279</v>
      </c>
      <c r="H7" s="55">
        <v>6.6358130296929926E-2</v>
      </c>
      <c r="I7" s="56">
        <v>0.13195240395089061</v>
      </c>
      <c r="J7" s="57">
        <f t="shared" ref="J7:J28" si="2">E7-H7</f>
        <v>2.364186970307007E-2</v>
      </c>
      <c r="K7" s="57">
        <f t="shared" ref="K7:K28" si="3">I7-E7</f>
        <v>4.1952403950890615E-2</v>
      </c>
      <c r="L7" s="42"/>
      <c r="M7" s="42"/>
      <c r="N7" s="42"/>
      <c r="O7" s="42"/>
    </row>
    <row r="8" spans="1:15" x14ac:dyDescent="0.25">
      <c r="A8" s="72"/>
      <c r="B8" s="24" t="s">
        <v>14</v>
      </c>
      <c r="C8" s="11">
        <f>SUM(C5:C7)</f>
        <v>621</v>
      </c>
      <c r="D8" s="11">
        <f>SUM(D5:D7)</f>
        <v>170</v>
      </c>
      <c r="E8" s="64">
        <v>0.27375201288244999</v>
      </c>
      <c r="F8" s="41" t="str">
        <f t="shared" si="1"/>
        <v>24-31%</v>
      </c>
      <c r="G8" s="10">
        <f t="shared" si="0"/>
        <v>0.17821229050279</v>
      </c>
      <c r="H8" s="55">
        <v>0.24015433084172771</v>
      </c>
      <c r="I8" s="56">
        <v>0.31013158079688652</v>
      </c>
      <c r="J8" s="57">
        <f t="shared" si="2"/>
        <v>3.3597682040722276E-2</v>
      </c>
      <c r="K8" s="57">
        <f t="shared" si="3"/>
        <v>3.6379567914436528E-2</v>
      </c>
      <c r="L8" s="42"/>
      <c r="M8" s="42"/>
      <c r="N8" s="42"/>
      <c r="O8" s="42"/>
    </row>
    <row r="9" spans="1:15" x14ac:dyDescent="0.25">
      <c r="A9" s="72" t="s">
        <v>76</v>
      </c>
      <c r="B9" s="44" t="s">
        <v>59</v>
      </c>
      <c r="C9" s="9">
        <v>207</v>
      </c>
      <c r="D9" s="9">
        <v>20</v>
      </c>
      <c r="E9" s="62">
        <v>9.6618357487919998E-2</v>
      </c>
      <c r="F9" s="40" t="str">
        <f t="shared" si="1"/>
        <v>6-14%</v>
      </c>
      <c r="G9" s="10">
        <f t="shared" si="0"/>
        <v>0.17821229050279</v>
      </c>
      <c r="H9" s="55">
        <v>6.3418095272039857E-2</v>
      </c>
      <c r="I9" s="56">
        <v>0.14451751044280536</v>
      </c>
      <c r="J9" s="57">
        <f t="shared" si="2"/>
        <v>3.3200262215880141E-2</v>
      </c>
      <c r="K9" s="57">
        <f t="shared" si="3"/>
        <v>4.7899152954885366E-2</v>
      </c>
      <c r="L9" s="42"/>
      <c r="M9" s="42"/>
      <c r="N9" s="42"/>
      <c r="O9" s="42"/>
    </row>
    <row r="10" spans="1:15" x14ac:dyDescent="0.25">
      <c r="A10" s="72"/>
      <c r="B10" s="44" t="s">
        <v>60</v>
      </c>
      <c r="C10" s="9">
        <v>101</v>
      </c>
      <c r="D10" s="9">
        <v>23</v>
      </c>
      <c r="E10" s="62">
        <v>0.22772277227723001</v>
      </c>
      <c r="F10" s="40" t="str">
        <f t="shared" si="1"/>
        <v>16-32%</v>
      </c>
      <c r="G10" s="10">
        <f t="shared" si="0"/>
        <v>0.17821229050279</v>
      </c>
      <c r="H10" s="55">
        <v>0.15680839231684374</v>
      </c>
      <c r="I10" s="56">
        <v>0.31858990133283022</v>
      </c>
      <c r="J10" s="57">
        <f t="shared" si="2"/>
        <v>7.091437996038627E-2</v>
      </c>
      <c r="K10" s="57">
        <f t="shared" si="3"/>
        <v>9.086712905560021E-2</v>
      </c>
      <c r="L10" s="42"/>
      <c r="M10" s="42"/>
      <c r="N10" s="42"/>
      <c r="O10" s="42"/>
    </row>
    <row r="11" spans="1:15" x14ac:dyDescent="0.25">
      <c r="A11" s="72"/>
      <c r="B11" s="44" t="s">
        <v>61</v>
      </c>
      <c r="C11" s="9">
        <v>228</v>
      </c>
      <c r="D11" s="9">
        <v>10</v>
      </c>
      <c r="E11" s="62">
        <v>4.3859649122809999E-2</v>
      </c>
      <c r="F11" s="40" t="str">
        <f t="shared" si="1"/>
        <v>2-8%</v>
      </c>
      <c r="G11" s="10">
        <f t="shared" si="0"/>
        <v>0.17821229050279</v>
      </c>
      <c r="H11" s="55">
        <v>2.3995479482738693E-2</v>
      </c>
      <c r="I11" s="56">
        <v>7.883964297303081E-2</v>
      </c>
      <c r="J11" s="57">
        <f t="shared" si="2"/>
        <v>1.9864169640071306E-2</v>
      </c>
      <c r="K11" s="57">
        <f t="shared" si="3"/>
        <v>3.4979993850220811E-2</v>
      </c>
      <c r="L11" s="42"/>
      <c r="M11" s="42"/>
      <c r="N11" s="42"/>
      <c r="O11" s="42"/>
    </row>
    <row r="12" spans="1:15" x14ac:dyDescent="0.25">
      <c r="A12" s="72"/>
      <c r="B12" s="44" t="s">
        <v>62</v>
      </c>
      <c r="C12" s="9">
        <v>123</v>
      </c>
      <c r="D12" s="9">
        <v>8</v>
      </c>
      <c r="E12" s="62">
        <v>6.5040650406500006E-2</v>
      </c>
      <c r="F12" s="40" t="str">
        <f t="shared" si="1"/>
        <v>3-12%</v>
      </c>
      <c r="G12" s="10">
        <f t="shared" si="0"/>
        <v>0.17821229050279</v>
      </c>
      <c r="H12" s="55">
        <v>3.332268056158505E-2</v>
      </c>
      <c r="I12" s="56">
        <v>0.12310445162108588</v>
      </c>
      <c r="J12" s="57">
        <f t="shared" si="2"/>
        <v>3.1717969844914956E-2</v>
      </c>
      <c r="K12" s="57">
        <f t="shared" si="3"/>
        <v>5.8063801214585875E-2</v>
      </c>
      <c r="L12" s="42"/>
      <c r="M12" s="42"/>
      <c r="N12" s="42"/>
      <c r="O12" s="42"/>
    </row>
    <row r="13" spans="1:15" x14ac:dyDescent="0.25">
      <c r="A13" s="72"/>
      <c r="B13" s="24" t="s">
        <v>20</v>
      </c>
      <c r="C13" s="11">
        <f>SUM(C9:C12)</f>
        <v>659</v>
      </c>
      <c r="D13" s="11">
        <f>SUM(D9:D12)</f>
        <v>61</v>
      </c>
      <c r="E13" s="64">
        <v>9.2564491654020004E-2</v>
      </c>
      <c r="F13" s="41" t="str">
        <f t="shared" si="1"/>
        <v>7-12%</v>
      </c>
      <c r="G13" s="10">
        <f t="shared" si="0"/>
        <v>0.17821229050279</v>
      </c>
      <c r="H13" s="55">
        <v>7.2736355782656775E-2</v>
      </c>
      <c r="I13" s="56">
        <v>0.11711514564745215</v>
      </c>
      <c r="J13" s="57">
        <f t="shared" si="2"/>
        <v>1.9828135871363228E-2</v>
      </c>
      <c r="K13" s="57">
        <f t="shared" si="3"/>
        <v>2.4550653993432148E-2</v>
      </c>
      <c r="L13" s="42"/>
      <c r="M13" s="42"/>
      <c r="N13" s="42"/>
      <c r="O13" s="42"/>
    </row>
    <row r="14" spans="1:15" x14ac:dyDescent="0.25">
      <c r="A14" s="76" t="s">
        <v>77</v>
      </c>
      <c r="B14" s="44" t="s">
        <v>73</v>
      </c>
      <c r="C14" s="9">
        <v>0</v>
      </c>
      <c r="D14" s="9">
        <v>0</v>
      </c>
      <c r="E14" s="63" t="s">
        <v>88</v>
      </c>
      <c r="F14" s="61" t="s">
        <v>88</v>
      </c>
      <c r="G14" s="10">
        <f t="shared" si="0"/>
        <v>0.17821229050279</v>
      </c>
      <c r="H14" s="55" t="e">
        <v>#DIV/0!</v>
      </c>
      <c r="I14" s="56" t="e">
        <v>#DIV/0!</v>
      </c>
      <c r="J14" s="57" t="e">
        <f t="shared" si="2"/>
        <v>#VALUE!</v>
      </c>
      <c r="K14" s="57" t="e">
        <f t="shared" si="3"/>
        <v>#DIV/0!</v>
      </c>
      <c r="L14" s="42"/>
      <c r="M14" s="42"/>
      <c r="N14" s="42"/>
      <c r="O14" s="42"/>
    </row>
    <row r="15" spans="1:15" x14ac:dyDescent="0.25">
      <c r="A15" s="73"/>
      <c r="B15" s="44" t="s">
        <v>74</v>
      </c>
      <c r="C15" s="9">
        <v>0</v>
      </c>
      <c r="D15" s="9">
        <v>0</v>
      </c>
      <c r="E15" s="63" t="s">
        <v>88</v>
      </c>
      <c r="F15" s="61" t="s">
        <v>88</v>
      </c>
      <c r="G15" s="10">
        <f t="shared" si="0"/>
        <v>0.17821229050279</v>
      </c>
      <c r="H15" s="55" t="e">
        <v>#DIV/0!</v>
      </c>
      <c r="I15" s="56" t="e">
        <v>#DIV/0!</v>
      </c>
      <c r="J15" s="57" t="e">
        <f t="shared" si="2"/>
        <v>#VALUE!</v>
      </c>
      <c r="K15" s="57" t="e">
        <f t="shared" si="3"/>
        <v>#DIV/0!</v>
      </c>
      <c r="L15" s="42"/>
      <c r="M15" s="42"/>
      <c r="N15" s="42"/>
      <c r="O15" s="42"/>
    </row>
    <row r="16" spans="1:15" x14ac:dyDescent="0.25">
      <c r="A16" s="73"/>
      <c r="B16" s="44" t="s">
        <v>63</v>
      </c>
      <c r="C16" s="9">
        <v>56</v>
      </c>
      <c r="D16" s="9">
        <v>0</v>
      </c>
      <c r="E16" s="63" t="s">
        <v>88</v>
      </c>
      <c r="F16" s="61" t="s">
        <v>88</v>
      </c>
      <c r="G16" s="10">
        <f t="shared" si="0"/>
        <v>0.17821229050279</v>
      </c>
      <c r="H16" s="55">
        <v>1.6710828302799845E-12</v>
      </c>
      <c r="I16" s="56">
        <v>6.4193692470498651E-2</v>
      </c>
      <c r="J16" s="57" t="e">
        <f t="shared" si="2"/>
        <v>#VALUE!</v>
      </c>
      <c r="K16" s="57" t="e">
        <f t="shared" si="3"/>
        <v>#VALUE!</v>
      </c>
      <c r="L16" s="42"/>
      <c r="M16" s="42"/>
      <c r="N16" s="42"/>
      <c r="O16" s="42"/>
    </row>
    <row r="17" spans="1:15" x14ac:dyDescent="0.25">
      <c r="A17" s="73"/>
      <c r="B17" s="44" t="s">
        <v>64</v>
      </c>
      <c r="C17" s="9">
        <v>44</v>
      </c>
      <c r="D17" s="9">
        <v>0.99999999999999001</v>
      </c>
      <c r="E17" s="62">
        <v>2.2727272727270001E-2</v>
      </c>
      <c r="F17" s="40" t="str">
        <f t="shared" si="1"/>
        <v>0-12%</v>
      </c>
      <c r="G17" s="10">
        <f t="shared" si="0"/>
        <v>0.17821229050279</v>
      </c>
      <c r="H17" s="55">
        <v>4.0232635328815757E-3</v>
      </c>
      <c r="I17" s="56">
        <v>0.11807679890327377</v>
      </c>
      <c r="J17" s="57">
        <f t="shared" si="2"/>
        <v>1.8704009194388426E-2</v>
      </c>
      <c r="K17" s="57">
        <f t="shared" si="3"/>
        <v>9.5349526176003771E-2</v>
      </c>
      <c r="L17" s="42"/>
      <c r="M17" s="42"/>
      <c r="N17" s="42"/>
      <c r="O17" s="42"/>
    </row>
    <row r="18" spans="1:15" x14ac:dyDescent="0.25">
      <c r="A18" s="73"/>
      <c r="B18" s="44" t="s">
        <v>65</v>
      </c>
      <c r="C18" s="9">
        <v>95</v>
      </c>
      <c r="D18" s="9">
        <v>27</v>
      </c>
      <c r="E18" s="62">
        <v>0.28421052631579002</v>
      </c>
      <c r="F18" s="40" t="str">
        <f t="shared" si="1"/>
        <v>20-38%</v>
      </c>
      <c r="G18" s="10">
        <f t="shared" si="0"/>
        <v>0.17821229050279</v>
      </c>
      <c r="H18" s="55">
        <v>0.2032843449077035</v>
      </c>
      <c r="I18" s="56">
        <v>0.38190989475744153</v>
      </c>
      <c r="J18" s="57">
        <f t="shared" si="2"/>
        <v>8.0926181408086523E-2</v>
      </c>
      <c r="K18" s="57">
        <f t="shared" si="3"/>
        <v>9.7699368441651502E-2</v>
      </c>
      <c r="L18" s="42"/>
      <c r="M18" s="42"/>
      <c r="N18" s="42"/>
      <c r="O18" s="42"/>
    </row>
    <row r="19" spans="1:15" x14ac:dyDescent="0.25">
      <c r="A19" s="73"/>
      <c r="B19" s="44" t="s">
        <v>66</v>
      </c>
      <c r="C19" s="9">
        <v>20</v>
      </c>
      <c r="D19" s="9">
        <v>0</v>
      </c>
      <c r="E19" s="63" t="s">
        <v>88</v>
      </c>
      <c r="F19" s="61" t="s">
        <v>88</v>
      </c>
      <c r="G19" s="10">
        <f t="shared" si="0"/>
        <v>0.17821229050279</v>
      </c>
      <c r="H19" s="55">
        <v>4.1943773045437255E-12</v>
      </c>
      <c r="I19" s="56">
        <v>0.16112460849592153</v>
      </c>
      <c r="J19" s="57" t="e">
        <f t="shared" si="2"/>
        <v>#VALUE!</v>
      </c>
      <c r="K19" s="57" t="e">
        <f t="shared" si="3"/>
        <v>#VALUE!</v>
      </c>
      <c r="L19" s="42"/>
      <c r="M19" s="42"/>
      <c r="N19" s="42"/>
      <c r="O19" s="42"/>
    </row>
    <row r="20" spans="1:15" x14ac:dyDescent="0.25">
      <c r="A20" s="73"/>
      <c r="B20" s="44" t="s">
        <v>67</v>
      </c>
      <c r="C20" s="9">
        <v>43</v>
      </c>
      <c r="D20" s="9">
        <v>2</v>
      </c>
      <c r="E20" s="62">
        <v>4.6511627906979998E-2</v>
      </c>
      <c r="F20" s="40" t="str">
        <f t="shared" si="1"/>
        <v>1-15%</v>
      </c>
      <c r="G20" s="10">
        <f t="shared" si="0"/>
        <v>0.17821229050279</v>
      </c>
      <c r="H20" s="55">
        <v>1.2849289944307882E-2</v>
      </c>
      <c r="I20" s="56">
        <v>0.15455467257205607</v>
      </c>
      <c r="J20" s="57">
        <f t="shared" si="2"/>
        <v>3.3662337962672116E-2</v>
      </c>
      <c r="K20" s="57">
        <f t="shared" si="3"/>
        <v>0.10804304466507608</v>
      </c>
      <c r="L20" s="42"/>
      <c r="M20" s="42"/>
      <c r="N20" s="42"/>
      <c r="O20" s="42"/>
    </row>
    <row r="21" spans="1:15" x14ac:dyDescent="0.25">
      <c r="A21" s="73"/>
      <c r="B21" s="44" t="s">
        <v>68</v>
      </c>
      <c r="C21" s="9">
        <v>8</v>
      </c>
      <c r="D21" s="9">
        <v>0</v>
      </c>
      <c r="E21" s="63" t="s">
        <v>88</v>
      </c>
      <c r="F21" s="61" t="s">
        <v>88</v>
      </c>
      <c r="G21" s="10">
        <f t="shared" si="0"/>
        <v>0.17821229050279</v>
      </c>
      <c r="H21" s="55">
        <v>8.4449172763964501E-12</v>
      </c>
      <c r="I21" s="56">
        <v>0.32440667377868149</v>
      </c>
      <c r="J21" s="57" t="e">
        <f t="shared" si="2"/>
        <v>#VALUE!</v>
      </c>
      <c r="K21" s="57" t="e">
        <f t="shared" si="3"/>
        <v>#VALUE!</v>
      </c>
      <c r="L21" s="42"/>
      <c r="M21" s="42"/>
      <c r="N21" s="42"/>
      <c r="O21" s="42"/>
    </row>
    <row r="22" spans="1:15" x14ac:dyDescent="0.25">
      <c r="A22" s="73"/>
      <c r="B22" s="44" t="s">
        <v>69</v>
      </c>
      <c r="C22" s="9">
        <v>78</v>
      </c>
      <c r="D22" s="9">
        <v>2</v>
      </c>
      <c r="E22" s="62">
        <v>2.5641025641030001E-2</v>
      </c>
      <c r="F22" s="40" t="str">
        <f t="shared" si="1"/>
        <v>1-9%</v>
      </c>
      <c r="G22" s="10">
        <f t="shared" si="0"/>
        <v>0.17821229050279</v>
      </c>
      <c r="H22" s="55">
        <v>7.0601098514618795E-3</v>
      </c>
      <c r="I22" s="56">
        <v>8.8752511422161687E-2</v>
      </c>
      <c r="J22" s="57">
        <f t="shared" si="2"/>
        <v>1.8580915789568123E-2</v>
      </c>
      <c r="K22" s="57">
        <f t="shared" si="3"/>
        <v>6.3111485781131682E-2</v>
      </c>
      <c r="L22" s="42"/>
      <c r="M22" s="42"/>
      <c r="N22" s="42"/>
      <c r="O22" s="42"/>
    </row>
    <row r="23" spans="1:15" x14ac:dyDescent="0.25">
      <c r="A23" s="73"/>
      <c r="B23" s="44" t="s">
        <v>70</v>
      </c>
      <c r="C23" s="9">
        <v>31</v>
      </c>
      <c r="D23" s="9">
        <v>18</v>
      </c>
      <c r="E23" s="62">
        <v>0.58064516129031996</v>
      </c>
      <c r="F23" s="40" t="str">
        <f t="shared" si="1"/>
        <v>41-74%</v>
      </c>
      <c r="G23" s="10">
        <f t="shared" si="0"/>
        <v>0.17821229050279</v>
      </c>
      <c r="H23" s="55">
        <v>0.40766295480297149</v>
      </c>
      <c r="I23" s="56">
        <v>0.73584430380889299</v>
      </c>
      <c r="J23" s="57">
        <f t="shared" si="2"/>
        <v>0.17298220648734847</v>
      </c>
      <c r="K23" s="57">
        <f t="shared" si="3"/>
        <v>0.15519914251857303</v>
      </c>
      <c r="L23" s="42"/>
      <c r="M23" s="42"/>
      <c r="N23" s="42"/>
      <c r="O23" s="42"/>
    </row>
    <row r="24" spans="1:15" x14ac:dyDescent="0.25">
      <c r="A24" s="73"/>
      <c r="B24" s="44" t="s">
        <v>71</v>
      </c>
      <c r="C24" s="9">
        <v>61</v>
      </c>
      <c r="D24" s="9">
        <v>0</v>
      </c>
      <c r="E24" s="63" t="s">
        <v>88</v>
      </c>
      <c r="F24" s="61" t="s">
        <v>88</v>
      </c>
      <c r="G24" s="10">
        <f t="shared" si="0"/>
        <v>0.17821229050279</v>
      </c>
      <c r="H24" s="55">
        <v>1.5422236664675697E-12</v>
      </c>
      <c r="I24" s="56">
        <v>5.9243641291770524E-2</v>
      </c>
      <c r="J24" s="57" t="e">
        <f t="shared" si="2"/>
        <v>#VALUE!</v>
      </c>
      <c r="K24" s="57" t="e">
        <f t="shared" si="3"/>
        <v>#VALUE!</v>
      </c>
      <c r="L24" s="42"/>
      <c r="M24" s="42"/>
      <c r="N24" s="42"/>
      <c r="O24" s="42"/>
    </row>
    <row r="25" spans="1:15" x14ac:dyDescent="0.25">
      <c r="A25" s="73"/>
      <c r="B25" s="44" t="s">
        <v>72</v>
      </c>
      <c r="C25" s="9">
        <v>74</v>
      </c>
      <c r="D25" s="9">
        <v>38</v>
      </c>
      <c r="E25" s="62">
        <v>0.51351351351351004</v>
      </c>
      <c r="F25" s="40" t="str">
        <f t="shared" si="1"/>
        <v>40-62%</v>
      </c>
      <c r="G25" s="10">
        <f t="shared" si="0"/>
        <v>0.17821229050279</v>
      </c>
      <c r="H25" s="55">
        <v>0.40181136286624891</v>
      </c>
      <c r="I25" s="56">
        <v>0.62388189149454143</v>
      </c>
      <c r="J25" s="57">
        <f t="shared" si="2"/>
        <v>0.11170215064726113</v>
      </c>
      <c r="K25" s="57">
        <f t="shared" si="3"/>
        <v>0.11036837798103138</v>
      </c>
      <c r="L25" s="42"/>
      <c r="M25" s="42"/>
      <c r="N25" s="42"/>
      <c r="O25" s="42"/>
    </row>
    <row r="26" spans="1:15" x14ac:dyDescent="0.25">
      <c r="A26" s="74"/>
      <c r="B26" s="24" t="s">
        <v>32</v>
      </c>
      <c r="C26" s="11">
        <f>SUM(C14:C25)</f>
        <v>510</v>
      </c>
      <c r="D26" s="11">
        <f>SUM(D14:D25)</f>
        <v>87.999999999999986</v>
      </c>
      <c r="E26" s="64">
        <v>0.17254901960784</v>
      </c>
      <c r="F26" s="41" t="str">
        <f t="shared" si="1"/>
        <v>14-21%</v>
      </c>
      <c r="G26" s="10">
        <f t="shared" si="0"/>
        <v>0.17821229050279</v>
      </c>
      <c r="H26" s="55">
        <v>0.14223461588739647</v>
      </c>
      <c r="I26" s="56">
        <v>0.20775942523415852</v>
      </c>
      <c r="J26" s="57">
        <f t="shared" si="2"/>
        <v>3.0314403720443528E-2</v>
      </c>
      <c r="K26" s="57">
        <f t="shared" si="3"/>
        <v>3.5210405626318525E-2</v>
      </c>
      <c r="L26" s="42"/>
      <c r="M26" s="42"/>
      <c r="N26" s="42"/>
      <c r="O26" s="42"/>
    </row>
    <row r="27" spans="1:15" x14ac:dyDescent="0.25">
      <c r="A27" s="53" t="s">
        <v>90</v>
      </c>
      <c r="B27" s="44" t="s">
        <v>89</v>
      </c>
      <c r="C27" s="9">
        <v>0</v>
      </c>
      <c r="D27" s="9">
        <v>0</v>
      </c>
      <c r="E27" s="63" t="s">
        <v>88</v>
      </c>
      <c r="F27" s="61" t="s">
        <v>88</v>
      </c>
      <c r="G27" s="10">
        <f t="shared" si="0"/>
        <v>0.17821229050279</v>
      </c>
      <c r="H27" s="55"/>
      <c r="I27" s="56"/>
      <c r="J27" s="57"/>
      <c r="K27" s="57"/>
      <c r="L27" s="42"/>
      <c r="M27" s="42"/>
      <c r="N27" s="42"/>
      <c r="O27" s="42"/>
    </row>
    <row r="28" spans="1:15" x14ac:dyDescent="0.25">
      <c r="A28" s="13" t="s">
        <v>33</v>
      </c>
      <c r="B28" s="12" t="s">
        <v>34</v>
      </c>
      <c r="C28" s="11">
        <v>1790</v>
      </c>
      <c r="D28" s="11">
        <v>319</v>
      </c>
      <c r="E28" s="64">
        <v>0.17821229050279</v>
      </c>
      <c r="F28" s="41" t="str">
        <f t="shared" si="1"/>
        <v>16-20%</v>
      </c>
      <c r="G28" s="14"/>
      <c r="H28" s="55">
        <v>0.16117858566644924</v>
      </c>
      <c r="I28" s="56">
        <v>0.1966241876133985</v>
      </c>
      <c r="J28" s="57">
        <f t="shared" si="2"/>
        <v>1.7033704836340757E-2</v>
      </c>
      <c r="K28" s="57">
        <f t="shared" si="3"/>
        <v>1.8411897110608505E-2</v>
      </c>
      <c r="L28" s="42"/>
      <c r="M28" s="42"/>
      <c r="N28" s="42"/>
      <c r="O28" s="42"/>
    </row>
    <row r="29" spans="1:15" x14ac:dyDescent="0.25">
      <c r="A29" s="46" t="s">
        <v>98</v>
      </c>
      <c r="B29" s="49"/>
      <c r="E29" s="15"/>
    </row>
    <row r="30" spans="1:15" x14ac:dyDescent="0.25">
      <c r="A30" s="47" t="s">
        <v>106</v>
      </c>
    </row>
    <row r="31" spans="1:15" x14ac:dyDescent="0.25">
      <c r="A31" s="14" t="s">
        <v>100</v>
      </c>
      <c r="B31" s="48"/>
    </row>
    <row r="33" spans="1:11" x14ac:dyDescent="0.25">
      <c r="C33" s="75" t="s">
        <v>81</v>
      </c>
      <c r="D33" s="75"/>
      <c r="E33" s="75"/>
      <c r="F33" s="75" t="s">
        <v>95</v>
      </c>
      <c r="G33" s="75"/>
      <c r="H33" s="75"/>
      <c r="I33" s="75" t="s">
        <v>82</v>
      </c>
      <c r="J33" s="75"/>
      <c r="K33" s="75"/>
    </row>
    <row r="34" spans="1:11" ht="106.5" customHeight="1" x14ac:dyDescent="0.25">
      <c r="A34" s="52" t="s">
        <v>2</v>
      </c>
      <c r="B34" s="52" t="s">
        <v>3</v>
      </c>
      <c r="C34" s="5" t="s">
        <v>99</v>
      </c>
      <c r="D34" s="5" t="s">
        <v>93</v>
      </c>
      <c r="E34" s="5" t="s">
        <v>94</v>
      </c>
      <c r="F34" s="5" t="s">
        <v>99</v>
      </c>
      <c r="G34" s="5" t="s">
        <v>93</v>
      </c>
      <c r="H34" s="5" t="s">
        <v>94</v>
      </c>
      <c r="I34" s="5" t="s">
        <v>99</v>
      </c>
      <c r="J34" s="5" t="s">
        <v>93</v>
      </c>
      <c r="K34" s="5" t="s">
        <v>94</v>
      </c>
    </row>
    <row r="35" spans="1:11" x14ac:dyDescent="0.25">
      <c r="A35" s="72" t="s">
        <v>75</v>
      </c>
      <c r="B35" s="43" t="s">
        <v>57</v>
      </c>
      <c r="C35" s="9">
        <v>0</v>
      </c>
      <c r="D35" s="9">
        <v>0</v>
      </c>
      <c r="E35" s="61" t="s">
        <v>88</v>
      </c>
      <c r="F35" s="9">
        <v>2</v>
      </c>
      <c r="G35" s="9">
        <v>2</v>
      </c>
      <c r="H35" s="62">
        <v>1</v>
      </c>
      <c r="I35" s="9">
        <v>307</v>
      </c>
      <c r="J35" s="9">
        <v>139</v>
      </c>
      <c r="K35" s="62">
        <v>0.45</v>
      </c>
    </row>
    <row r="36" spans="1:11" x14ac:dyDescent="0.25">
      <c r="A36" s="72"/>
      <c r="B36" s="44" t="s">
        <v>85</v>
      </c>
      <c r="C36" s="9">
        <v>3</v>
      </c>
      <c r="D36" s="9">
        <v>0</v>
      </c>
      <c r="E36" s="61" t="s">
        <v>88</v>
      </c>
      <c r="F36" s="9">
        <v>1</v>
      </c>
      <c r="G36" s="9">
        <v>0</v>
      </c>
      <c r="H36" s="63" t="s">
        <v>88</v>
      </c>
      <c r="I36" s="65">
        <v>0</v>
      </c>
      <c r="J36" s="44">
        <v>0</v>
      </c>
      <c r="K36" s="63" t="s">
        <v>88</v>
      </c>
    </row>
    <row r="37" spans="1:11" x14ac:dyDescent="0.25">
      <c r="A37" s="72"/>
      <c r="B37" s="44" t="s">
        <v>58</v>
      </c>
      <c r="C37" s="9">
        <v>4</v>
      </c>
      <c r="D37" s="9">
        <v>0</v>
      </c>
      <c r="E37" s="61" t="s">
        <v>88</v>
      </c>
      <c r="F37" s="9">
        <v>2</v>
      </c>
      <c r="G37" s="9">
        <v>0</v>
      </c>
      <c r="H37" s="63" t="s">
        <v>88</v>
      </c>
      <c r="I37" s="9">
        <v>302</v>
      </c>
      <c r="J37" s="9">
        <v>29</v>
      </c>
      <c r="K37" s="62">
        <v>0.1</v>
      </c>
    </row>
    <row r="38" spans="1:11" x14ac:dyDescent="0.25">
      <c r="A38" s="72"/>
      <c r="B38" s="24" t="s">
        <v>14</v>
      </c>
      <c r="C38" s="11">
        <v>7</v>
      </c>
      <c r="D38" s="11">
        <v>0</v>
      </c>
      <c r="E38" s="61" t="s">
        <v>88</v>
      </c>
      <c r="F38" s="11">
        <v>5</v>
      </c>
      <c r="G38" s="11">
        <v>2</v>
      </c>
      <c r="H38" s="64">
        <v>0.4</v>
      </c>
      <c r="I38" s="11">
        <v>609</v>
      </c>
      <c r="J38" s="11">
        <v>168</v>
      </c>
      <c r="K38" s="64">
        <v>0.28000000000000003</v>
      </c>
    </row>
    <row r="39" spans="1:11" x14ac:dyDescent="0.25">
      <c r="A39" s="72" t="s">
        <v>76</v>
      </c>
      <c r="B39" s="44" t="s">
        <v>59</v>
      </c>
      <c r="C39" s="9">
        <v>0</v>
      </c>
      <c r="D39" s="9">
        <v>0</v>
      </c>
      <c r="E39" s="61" t="s">
        <v>88</v>
      </c>
      <c r="F39" s="9">
        <v>0</v>
      </c>
      <c r="G39" s="9">
        <v>0</v>
      </c>
      <c r="H39" s="62"/>
      <c r="I39" s="9">
        <v>207</v>
      </c>
      <c r="J39" s="9">
        <v>20</v>
      </c>
      <c r="K39" s="62">
        <v>9.6618357487919998E-2</v>
      </c>
    </row>
    <row r="40" spans="1:11" x14ac:dyDescent="0.25">
      <c r="A40" s="72"/>
      <c r="B40" s="44" t="s">
        <v>60</v>
      </c>
      <c r="C40" s="9">
        <v>0</v>
      </c>
      <c r="D40" s="9">
        <v>0</v>
      </c>
      <c r="E40" s="61" t="s">
        <v>88</v>
      </c>
      <c r="F40" s="9">
        <v>0</v>
      </c>
      <c r="G40" s="9">
        <v>0</v>
      </c>
      <c r="H40" s="62"/>
      <c r="I40" s="9">
        <v>101</v>
      </c>
      <c r="J40" s="9">
        <v>23</v>
      </c>
      <c r="K40" s="62">
        <v>0.22772277227723001</v>
      </c>
    </row>
    <row r="41" spans="1:11" ht="17.25" customHeight="1" x14ac:dyDescent="0.25">
      <c r="A41" s="72"/>
      <c r="B41" s="44" t="s">
        <v>61</v>
      </c>
      <c r="C41" s="9">
        <v>0</v>
      </c>
      <c r="D41" s="9">
        <v>0</v>
      </c>
      <c r="E41" s="61" t="s">
        <v>88</v>
      </c>
      <c r="F41" s="9">
        <v>0</v>
      </c>
      <c r="G41" s="9">
        <v>0</v>
      </c>
      <c r="H41" s="62"/>
      <c r="I41" s="9">
        <v>228</v>
      </c>
      <c r="J41" s="9">
        <v>10</v>
      </c>
      <c r="K41" s="62">
        <v>4.3859649122809999E-2</v>
      </c>
    </row>
    <row r="42" spans="1:11" x14ac:dyDescent="0.25">
      <c r="A42" s="72"/>
      <c r="B42" s="44" t="s">
        <v>62</v>
      </c>
      <c r="C42" s="9">
        <v>0</v>
      </c>
      <c r="D42" s="9">
        <v>0</v>
      </c>
      <c r="E42" s="61" t="s">
        <v>88</v>
      </c>
      <c r="F42" s="9">
        <v>1</v>
      </c>
      <c r="G42" s="9">
        <v>0</v>
      </c>
      <c r="H42" s="63" t="s">
        <v>88</v>
      </c>
      <c r="I42" s="9">
        <v>122</v>
      </c>
      <c r="J42" s="9">
        <v>8</v>
      </c>
      <c r="K42" s="62">
        <v>6.5040650406500006E-2</v>
      </c>
    </row>
    <row r="43" spans="1:11" x14ac:dyDescent="0.25">
      <c r="A43" s="72"/>
      <c r="B43" s="24" t="s">
        <v>20</v>
      </c>
      <c r="C43" s="9">
        <v>0</v>
      </c>
      <c r="D43" s="9">
        <v>0</v>
      </c>
      <c r="E43" s="61" t="s">
        <v>88</v>
      </c>
      <c r="F43" s="11">
        <v>1</v>
      </c>
      <c r="G43" s="11">
        <v>0</v>
      </c>
      <c r="H43" s="63" t="s">
        <v>88</v>
      </c>
      <c r="I43" s="11">
        <v>658</v>
      </c>
      <c r="J43" s="11">
        <v>61</v>
      </c>
      <c r="K43" s="64">
        <v>9.2564491654020004E-2</v>
      </c>
    </row>
    <row r="44" spans="1:11" x14ac:dyDescent="0.25">
      <c r="A44" s="73"/>
      <c r="B44" s="44" t="s">
        <v>63</v>
      </c>
      <c r="C44" s="9">
        <v>0</v>
      </c>
      <c r="D44" s="9">
        <v>0</v>
      </c>
      <c r="E44" s="61" t="s">
        <v>88</v>
      </c>
      <c r="F44" s="9">
        <v>0</v>
      </c>
      <c r="G44" s="9">
        <v>0</v>
      </c>
      <c r="H44" s="62"/>
      <c r="I44" s="23">
        <v>56</v>
      </c>
      <c r="J44" s="60">
        <v>0</v>
      </c>
      <c r="K44" s="63" t="s">
        <v>88</v>
      </c>
    </row>
    <row r="45" spans="1:11" x14ac:dyDescent="0.25">
      <c r="A45" s="73"/>
      <c r="B45" s="44" t="s">
        <v>64</v>
      </c>
      <c r="C45" s="9">
        <v>0</v>
      </c>
      <c r="D45" s="9">
        <v>0</v>
      </c>
      <c r="E45" s="61" t="s">
        <v>88</v>
      </c>
      <c r="F45" s="9">
        <v>1</v>
      </c>
      <c r="G45" s="9">
        <v>0</v>
      </c>
      <c r="H45" s="63" t="s">
        <v>88</v>
      </c>
      <c r="I45" s="23">
        <v>43</v>
      </c>
      <c r="J45" s="23">
        <v>0.99999999999999001</v>
      </c>
      <c r="K45" s="66">
        <v>2.2727272727270001E-2</v>
      </c>
    </row>
    <row r="46" spans="1:11" x14ac:dyDescent="0.25">
      <c r="A46" s="73"/>
      <c r="B46" s="44" t="s">
        <v>65</v>
      </c>
      <c r="C46" s="9">
        <v>0</v>
      </c>
      <c r="D46" s="9">
        <v>0</v>
      </c>
      <c r="E46" s="61" t="s">
        <v>88</v>
      </c>
      <c r="F46" s="9">
        <v>0</v>
      </c>
      <c r="G46" s="9">
        <v>0</v>
      </c>
      <c r="H46" s="62"/>
      <c r="I46" s="23">
        <v>95</v>
      </c>
      <c r="J46" s="23">
        <v>27</v>
      </c>
      <c r="K46" s="66">
        <v>0.28421052631579002</v>
      </c>
    </row>
    <row r="47" spans="1:11" x14ac:dyDescent="0.25">
      <c r="A47" s="73"/>
      <c r="B47" s="44" t="s">
        <v>66</v>
      </c>
      <c r="C47" s="9">
        <v>0</v>
      </c>
      <c r="D47" s="9">
        <v>0</v>
      </c>
      <c r="E47" s="61" t="s">
        <v>88</v>
      </c>
      <c r="F47" s="9">
        <v>0</v>
      </c>
      <c r="G47" s="9">
        <v>0</v>
      </c>
      <c r="H47" s="62"/>
      <c r="I47" s="23">
        <v>20</v>
      </c>
      <c r="J47" s="60">
        <v>0</v>
      </c>
      <c r="K47" s="63" t="s">
        <v>88</v>
      </c>
    </row>
    <row r="48" spans="1:11" x14ac:dyDescent="0.25">
      <c r="A48" s="73"/>
      <c r="B48" s="44" t="s">
        <v>67</v>
      </c>
      <c r="C48" s="9">
        <v>0</v>
      </c>
      <c r="D48" s="9">
        <v>0</v>
      </c>
      <c r="E48" s="61" t="s">
        <v>88</v>
      </c>
      <c r="F48" s="9">
        <v>0</v>
      </c>
      <c r="G48" s="9">
        <v>0</v>
      </c>
      <c r="H48" s="62"/>
      <c r="I48" s="23">
        <v>43</v>
      </c>
      <c r="J48" s="23">
        <v>2</v>
      </c>
      <c r="K48" s="66">
        <v>4.6511627906979998E-2</v>
      </c>
    </row>
    <row r="49" spans="1:11" x14ac:dyDescent="0.25">
      <c r="A49" s="73"/>
      <c r="B49" s="44" t="s">
        <v>68</v>
      </c>
      <c r="C49" s="9">
        <v>0</v>
      </c>
      <c r="D49" s="9">
        <v>0</v>
      </c>
      <c r="E49" s="61" t="s">
        <v>88</v>
      </c>
      <c r="F49" s="9">
        <v>0</v>
      </c>
      <c r="G49" s="9">
        <v>0</v>
      </c>
      <c r="H49" s="62"/>
      <c r="I49" s="23">
        <v>8</v>
      </c>
      <c r="J49" s="60">
        <v>0</v>
      </c>
      <c r="K49" s="63" t="s">
        <v>88</v>
      </c>
    </row>
    <row r="50" spans="1:11" x14ac:dyDescent="0.25">
      <c r="A50" s="73"/>
      <c r="B50" s="44" t="s">
        <v>69</v>
      </c>
      <c r="C50" s="9">
        <v>0</v>
      </c>
      <c r="D50" s="9">
        <v>0</v>
      </c>
      <c r="E50" s="61" t="s">
        <v>88</v>
      </c>
      <c r="F50" s="9">
        <v>1</v>
      </c>
      <c r="G50" s="9">
        <v>0</v>
      </c>
      <c r="H50" s="63" t="s">
        <v>88</v>
      </c>
      <c r="I50" s="23">
        <v>77</v>
      </c>
      <c r="J50" s="23">
        <v>2</v>
      </c>
      <c r="K50" s="66">
        <v>2.5641025641030001E-2</v>
      </c>
    </row>
    <row r="51" spans="1:11" x14ac:dyDescent="0.25">
      <c r="A51" s="73"/>
      <c r="B51" s="44" t="s">
        <v>70</v>
      </c>
      <c r="C51" s="9">
        <v>0</v>
      </c>
      <c r="D51" s="9">
        <v>0</v>
      </c>
      <c r="E51" s="61" t="s">
        <v>88</v>
      </c>
      <c r="F51" s="9">
        <v>0</v>
      </c>
      <c r="G51" s="9">
        <v>0</v>
      </c>
      <c r="H51" s="62"/>
      <c r="I51" s="23">
        <v>31</v>
      </c>
      <c r="J51" s="23">
        <v>18</v>
      </c>
      <c r="K51" s="66">
        <v>0.58064516129031996</v>
      </c>
    </row>
    <row r="52" spans="1:11" x14ac:dyDescent="0.25">
      <c r="A52" s="73"/>
      <c r="B52" s="44" t="s">
        <v>71</v>
      </c>
      <c r="C52" s="9">
        <v>0</v>
      </c>
      <c r="D52" s="9">
        <v>0</v>
      </c>
      <c r="E52" s="61" t="s">
        <v>88</v>
      </c>
      <c r="F52" s="9">
        <v>2</v>
      </c>
      <c r="G52" s="9">
        <v>0</v>
      </c>
      <c r="H52" s="63" t="s">
        <v>88</v>
      </c>
      <c r="I52" s="23">
        <v>59</v>
      </c>
      <c r="J52" s="60">
        <v>0</v>
      </c>
      <c r="K52" s="63" t="s">
        <v>88</v>
      </c>
    </row>
    <row r="53" spans="1:11" x14ac:dyDescent="0.25">
      <c r="A53" s="73"/>
      <c r="B53" s="44" t="s">
        <v>72</v>
      </c>
      <c r="C53" s="9">
        <v>0</v>
      </c>
      <c r="D53" s="9">
        <v>0</v>
      </c>
      <c r="E53" s="61" t="s">
        <v>88</v>
      </c>
      <c r="F53" s="9">
        <v>0</v>
      </c>
      <c r="G53" s="9">
        <v>0</v>
      </c>
      <c r="H53" s="62"/>
      <c r="I53" s="23">
        <v>74</v>
      </c>
      <c r="J53" s="23">
        <v>38</v>
      </c>
      <c r="K53" s="66">
        <v>0.51351351351351004</v>
      </c>
    </row>
    <row r="54" spans="1:11" x14ac:dyDescent="0.25">
      <c r="A54" s="74"/>
      <c r="B54" s="24" t="s">
        <v>32</v>
      </c>
      <c r="C54" s="9">
        <v>0</v>
      </c>
      <c r="D54" s="9">
        <v>0</v>
      </c>
      <c r="E54" s="61" t="s">
        <v>88</v>
      </c>
      <c r="F54" s="9">
        <v>4</v>
      </c>
      <c r="G54" s="9">
        <v>0</v>
      </c>
      <c r="H54" s="63" t="s">
        <v>88</v>
      </c>
      <c r="I54" s="24">
        <v>506</v>
      </c>
      <c r="J54" s="24">
        <v>87.999999999999986</v>
      </c>
      <c r="K54" s="67">
        <v>0.17391304347826</v>
      </c>
    </row>
    <row r="55" spans="1:11" x14ac:dyDescent="0.25">
      <c r="A55" s="13" t="s">
        <v>33</v>
      </c>
      <c r="B55" s="12" t="s">
        <v>34</v>
      </c>
      <c r="C55" s="11">
        <v>7</v>
      </c>
      <c r="D55" s="11">
        <v>0</v>
      </c>
      <c r="E55" s="61" t="s">
        <v>88</v>
      </c>
      <c r="F55" s="11">
        <v>10</v>
      </c>
      <c r="G55" s="11">
        <v>2</v>
      </c>
      <c r="H55" s="64">
        <v>0.2</v>
      </c>
      <c r="I55" s="24">
        <v>1773</v>
      </c>
      <c r="J55" s="24">
        <v>317</v>
      </c>
      <c r="K55" s="67">
        <v>0.17879300620416999</v>
      </c>
    </row>
  </sheetData>
  <sheetProtection selectLockedCells="1" selectUnlockedCells="1"/>
  <mergeCells count="9">
    <mergeCell ref="A35:A38"/>
    <mergeCell ref="A39:A43"/>
    <mergeCell ref="A44:A54"/>
    <mergeCell ref="I33:K33"/>
    <mergeCell ref="A5:A8"/>
    <mergeCell ref="A9:A13"/>
    <mergeCell ref="A14:A26"/>
    <mergeCell ref="C33:E33"/>
    <mergeCell ref="F33:H33"/>
  </mergeCells>
  <pageMargins left="0.7" right="0.7" top="0.75" bottom="0.75" header="0.3" footer="0.3"/>
  <pageSetup paperSize="9" orientation="portrait" r:id="rId1"/>
  <ignoredErrors>
    <ignoredError sqref="J14:K15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G27" sqref="G27"/>
    </sheetView>
  </sheetViews>
  <sheetFormatPr defaultRowHeight="15" x14ac:dyDescent="0.25"/>
  <cols>
    <col min="1" max="1" width="27.85546875" customWidth="1"/>
    <col min="2" max="2" width="13.5703125" customWidth="1"/>
    <col min="3" max="3" width="10.140625" customWidth="1"/>
    <col min="4" max="4" width="10.5703125" customWidth="1"/>
    <col min="5" max="5" width="24.42578125" bestFit="1" customWidth="1"/>
    <col min="6" max="8" width="7" customWidth="1"/>
    <col min="9" max="9" width="14" bestFit="1" customWidth="1"/>
    <col min="10" max="10" width="34" bestFit="1" customWidth="1"/>
    <col min="251" max="251" width="27.85546875" customWidth="1"/>
    <col min="252" max="252" width="10.140625" customWidth="1"/>
    <col min="253" max="253" width="10.5703125" customWidth="1"/>
    <col min="254" max="254" width="24.42578125" bestFit="1" customWidth="1"/>
    <col min="255" max="257" width="7" customWidth="1"/>
    <col min="258" max="258" width="14" bestFit="1" customWidth="1"/>
    <col min="259" max="259" width="34" bestFit="1" customWidth="1"/>
    <col min="507" max="507" width="27.85546875" customWidth="1"/>
    <col min="508" max="508" width="10.140625" customWidth="1"/>
    <col min="509" max="509" width="10.5703125" customWidth="1"/>
    <col min="510" max="510" width="24.42578125" bestFit="1" customWidth="1"/>
    <col min="511" max="513" width="7" customWidth="1"/>
    <col min="514" max="514" width="14" bestFit="1" customWidth="1"/>
    <col min="515" max="515" width="34" bestFit="1" customWidth="1"/>
    <col min="763" max="763" width="27.85546875" customWidth="1"/>
    <col min="764" max="764" width="10.140625" customWidth="1"/>
    <col min="765" max="765" width="10.5703125" customWidth="1"/>
    <col min="766" max="766" width="24.42578125" bestFit="1" customWidth="1"/>
    <col min="767" max="769" width="7" customWidth="1"/>
    <col min="770" max="770" width="14" bestFit="1" customWidth="1"/>
    <col min="771" max="771" width="34" bestFit="1" customWidth="1"/>
    <col min="1019" max="1019" width="27.85546875" customWidth="1"/>
    <col min="1020" max="1020" width="10.140625" customWidth="1"/>
    <col min="1021" max="1021" width="10.5703125" customWidth="1"/>
    <col min="1022" max="1022" width="24.42578125" bestFit="1" customWidth="1"/>
    <col min="1023" max="1025" width="7" customWidth="1"/>
    <col min="1026" max="1026" width="14" bestFit="1" customWidth="1"/>
    <col min="1027" max="1027" width="34" bestFit="1" customWidth="1"/>
    <col min="1275" max="1275" width="27.85546875" customWidth="1"/>
    <col min="1276" max="1276" width="10.140625" customWidth="1"/>
    <col min="1277" max="1277" width="10.5703125" customWidth="1"/>
    <col min="1278" max="1278" width="24.42578125" bestFit="1" customWidth="1"/>
    <col min="1279" max="1281" width="7" customWidth="1"/>
    <col min="1282" max="1282" width="14" bestFit="1" customWidth="1"/>
    <col min="1283" max="1283" width="34" bestFit="1" customWidth="1"/>
    <col min="1531" max="1531" width="27.85546875" customWidth="1"/>
    <col min="1532" max="1532" width="10.140625" customWidth="1"/>
    <col min="1533" max="1533" width="10.5703125" customWidth="1"/>
    <col min="1534" max="1534" width="24.42578125" bestFit="1" customWidth="1"/>
    <col min="1535" max="1537" width="7" customWidth="1"/>
    <col min="1538" max="1538" width="14" bestFit="1" customWidth="1"/>
    <col min="1539" max="1539" width="34" bestFit="1" customWidth="1"/>
    <col min="1787" max="1787" width="27.85546875" customWidth="1"/>
    <col min="1788" max="1788" width="10.140625" customWidth="1"/>
    <col min="1789" max="1789" width="10.5703125" customWidth="1"/>
    <col min="1790" max="1790" width="24.42578125" bestFit="1" customWidth="1"/>
    <col min="1791" max="1793" width="7" customWidth="1"/>
    <col min="1794" max="1794" width="14" bestFit="1" customWidth="1"/>
    <col min="1795" max="1795" width="34" bestFit="1" customWidth="1"/>
    <col min="2043" max="2043" width="27.85546875" customWidth="1"/>
    <col min="2044" max="2044" width="10.140625" customWidth="1"/>
    <col min="2045" max="2045" width="10.5703125" customWidth="1"/>
    <col min="2046" max="2046" width="24.42578125" bestFit="1" customWidth="1"/>
    <col min="2047" max="2049" width="7" customWidth="1"/>
    <col min="2050" max="2050" width="14" bestFit="1" customWidth="1"/>
    <col min="2051" max="2051" width="34" bestFit="1" customWidth="1"/>
    <col min="2299" max="2299" width="27.85546875" customWidth="1"/>
    <col min="2300" max="2300" width="10.140625" customWidth="1"/>
    <col min="2301" max="2301" width="10.5703125" customWidth="1"/>
    <col min="2302" max="2302" width="24.42578125" bestFit="1" customWidth="1"/>
    <col min="2303" max="2305" width="7" customWidth="1"/>
    <col min="2306" max="2306" width="14" bestFit="1" customWidth="1"/>
    <col min="2307" max="2307" width="34" bestFit="1" customWidth="1"/>
    <col min="2555" max="2555" width="27.85546875" customWidth="1"/>
    <col min="2556" max="2556" width="10.140625" customWidth="1"/>
    <col min="2557" max="2557" width="10.5703125" customWidth="1"/>
    <col min="2558" max="2558" width="24.42578125" bestFit="1" customWidth="1"/>
    <col min="2559" max="2561" width="7" customWidth="1"/>
    <col min="2562" max="2562" width="14" bestFit="1" customWidth="1"/>
    <col min="2563" max="2563" width="34" bestFit="1" customWidth="1"/>
    <col min="2811" max="2811" width="27.85546875" customWidth="1"/>
    <col min="2812" max="2812" width="10.140625" customWidth="1"/>
    <col min="2813" max="2813" width="10.5703125" customWidth="1"/>
    <col min="2814" max="2814" width="24.42578125" bestFit="1" customWidth="1"/>
    <col min="2815" max="2817" width="7" customWidth="1"/>
    <col min="2818" max="2818" width="14" bestFit="1" customWidth="1"/>
    <col min="2819" max="2819" width="34" bestFit="1" customWidth="1"/>
    <col min="3067" max="3067" width="27.85546875" customWidth="1"/>
    <col min="3068" max="3068" width="10.140625" customWidth="1"/>
    <col min="3069" max="3069" width="10.5703125" customWidth="1"/>
    <col min="3070" max="3070" width="24.42578125" bestFit="1" customWidth="1"/>
    <col min="3071" max="3073" width="7" customWidth="1"/>
    <col min="3074" max="3074" width="14" bestFit="1" customWidth="1"/>
    <col min="3075" max="3075" width="34" bestFit="1" customWidth="1"/>
    <col min="3323" max="3323" width="27.85546875" customWidth="1"/>
    <col min="3324" max="3324" width="10.140625" customWidth="1"/>
    <col min="3325" max="3325" width="10.5703125" customWidth="1"/>
    <col min="3326" max="3326" width="24.42578125" bestFit="1" customWidth="1"/>
    <col min="3327" max="3329" width="7" customWidth="1"/>
    <col min="3330" max="3330" width="14" bestFit="1" customWidth="1"/>
    <col min="3331" max="3331" width="34" bestFit="1" customWidth="1"/>
    <col min="3579" max="3579" width="27.85546875" customWidth="1"/>
    <col min="3580" max="3580" width="10.140625" customWidth="1"/>
    <col min="3581" max="3581" width="10.5703125" customWidth="1"/>
    <col min="3582" max="3582" width="24.42578125" bestFit="1" customWidth="1"/>
    <col min="3583" max="3585" width="7" customWidth="1"/>
    <col min="3586" max="3586" width="14" bestFit="1" customWidth="1"/>
    <col min="3587" max="3587" width="34" bestFit="1" customWidth="1"/>
    <col min="3835" max="3835" width="27.85546875" customWidth="1"/>
    <col min="3836" max="3836" width="10.140625" customWidth="1"/>
    <col min="3837" max="3837" width="10.5703125" customWidth="1"/>
    <col min="3838" max="3838" width="24.42578125" bestFit="1" customWidth="1"/>
    <col min="3839" max="3841" width="7" customWidth="1"/>
    <col min="3842" max="3842" width="14" bestFit="1" customWidth="1"/>
    <col min="3843" max="3843" width="34" bestFit="1" customWidth="1"/>
    <col min="4091" max="4091" width="27.85546875" customWidth="1"/>
    <col min="4092" max="4092" width="10.140625" customWidth="1"/>
    <col min="4093" max="4093" width="10.5703125" customWidth="1"/>
    <col min="4094" max="4094" width="24.42578125" bestFit="1" customWidth="1"/>
    <col min="4095" max="4097" width="7" customWidth="1"/>
    <col min="4098" max="4098" width="14" bestFit="1" customWidth="1"/>
    <col min="4099" max="4099" width="34" bestFit="1" customWidth="1"/>
    <col min="4347" max="4347" width="27.85546875" customWidth="1"/>
    <col min="4348" max="4348" width="10.140625" customWidth="1"/>
    <col min="4349" max="4349" width="10.5703125" customWidth="1"/>
    <col min="4350" max="4350" width="24.42578125" bestFit="1" customWidth="1"/>
    <col min="4351" max="4353" width="7" customWidth="1"/>
    <col min="4354" max="4354" width="14" bestFit="1" customWidth="1"/>
    <col min="4355" max="4355" width="34" bestFit="1" customWidth="1"/>
    <col min="4603" max="4603" width="27.85546875" customWidth="1"/>
    <col min="4604" max="4604" width="10.140625" customWidth="1"/>
    <col min="4605" max="4605" width="10.5703125" customWidth="1"/>
    <col min="4606" max="4606" width="24.42578125" bestFit="1" customWidth="1"/>
    <col min="4607" max="4609" width="7" customWidth="1"/>
    <col min="4610" max="4610" width="14" bestFit="1" customWidth="1"/>
    <col min="4611" max="4611" width="34" bestFit="1" customWidth="1"/>
    <col min="4859" max="4859" width="27.85546875" customWidth="1"/>
    <col min="4860" max="4860" width="10.140625" customWidth="1"/>
    <col min="4861" max="4861" width="10.5703125" customWidth="1"/>
    <col min="4862" max="4862" width="24.42578125" bestFit="1" customWidth="1"/>
    <col min="4863" max="4865" width="7" customWidth="1"/>
    <col min="4866" max="4866" width="14" bestFit="1" customWidth="1"/>
    <col min="4867" max="4867" width="34" bestFit="1" customWidth="1"/>
    <col min="5115" max="5115" width="27.85546875" customWidth="1"/>
    <col min="5116" max="5116" width="10.140625" customWidth="1"/>
    <col min="5117" max="5117" width="10.5703125" customWidth="1"/>
    <col min="5118" max="5118" width="24.42578125" bestFit="1" customWidth="1"/>
    <col min="5119" max="5121" width="7" customWidth="1"/>
    <col min="5122" max="5122" width="14" bestFit="1" customWidth="1"/>
    <col min="5123" max="5123" width="34" bestFit="1" customWidth="1"/>
    <col min="5371" max="5371" width="27.85546875" customWidth="1"/>
    <col min="5372" max="5372" width="10.140625" customWidth="1"/>
    <col min="5373" max="5373" width="10.5703125" customWidth="1"/>
    <col min="5374" max="5374" width="24.42578125" bestFit="1" customWidth="1"/>
    <col min="5375" max="5377" width="7" customWidth="1"/>
    <col min="5378" max="5378" width="14" bestFit="1" customWidth="1"/>
    <col min="5379" max="5379" width="34" bestFit="1" customWidth="1"/>
    <col min="5627" max="5627" width="27.85546875" customWidth="1"/>
    <col min="5628" max="5628" width="10.140625" customWidth="1"/>
    <col min="5629" max="5629" width="10.5703125" customWidth="1"/>
    <col min="5630" max="5630" width="24.42578125" bestFit="1" customWidth="1"/>
    <col min="5631" max="5633" width="7" customWidth="1"/>
    <col min="5634" max="5634" width="14" bestFit="1" customWidth="1"/>
    <col min="5635" max="5635" width="34" bestFit="1" customWidth="1"/>
    <col min="5883" max="5883" width="27.85546875" customWidth="1"/>
    <col min="5884" max="5884" width="10.140625" customWidth="1"/>
    <col min="5885" max="5885" width="10.5703125" customWidth="1"/>
    <col min="5886" max="5886" width="24.42578125" bestFit="1" customWidth="1"/>
    <col min="5887" max="5889" width="7" customWidth="1"/>
    <col min="5890" max="5890" width="14" bestFit="1" customWidth="1"/>
    <col min="5891" max="5891" width="34" bestFit="1" customWidth="1"/>
    <col min="6139" max="6139" width="27.85546875" customWidth="1"/>
    <col min="6140" max="6140" width="10.140625" customWidth="1"/>
    <col min="6141" max="6141" width="10.5703125" customWidth="1"/>
    <col min="6142" max="6142" width="24.42578125" bestFit="1" customWidth="1"/>
    <col min="6143" max="6145" width="7" customWidth="1"/>
    <col min="6146" max="6146" width="14" bestFit="1" customWidth="1"/>
    <col min="6147" max="6147" width="34" bestFit="1" customWidth="1"/>
    <col min="6395" max="6395" width="27.85546875" customWidth="1"/>
    <col min="6396" max="6396" width="10.140625" customWidth="1"/>
    <col min="6397" max="6397" width="10.5703125" customWidth="1"/>
    <col min="6398" max="6398" width="24.42578125" bestFit="1" customWidth="1"/>
    <col min="6399" max="6401" width="7" customWidth="1"/>
    <col min="6402" max="6402" width="14" bestFit="1" customWidth="1"/>
    <col min="6403" max="6403" width="34" bestFit="1" customWidth="1"/>
    <col min="6651" max="6651" width="27.85546875" customWidth="1"/>
    <col min="6652" max="6652" width="10.140625" customWidth="1"/>
    <col min="6653" max="6653" width="10.5703125" customWidth="1"/>
    <col min="6654" max="6654" width="24.42578125" bestFit="1" customWidth="1"/>
    <col min="6655" max="6657" width="7" customWidth="1"/>
    <col min="6658" max="6658" width="14" bestFit="1" customWidth="1"/>
    <col min="6659" max="6659" width="34" bestFit="1" customWidth="1"/>
    <col min="6907" max="6907" width="27.85546875" customWidth="1"/>
    <col min="6908" max="6908" width="10.140625" customWidth="1"/>
    <col min="6909" max="6909" width="10.5703125" customWidth="1"/>
    <col min="6910" max="6910" width="24.42578125" bestFit="1" customWidth="1"/>
    <col min="6911" max="6913" width="7" customWidth="1"/>
    <col min="6914" max="6914" width="14" bestFit="1" customWidth="1"/>
    <col min="6915" max="6915" width="34" bestFit="1" customWidth="1"/>
    <col min="7163" max="7163" width="27.85546875" customWidth="1"/>
    <col min="7164" max="7164" width="10.140625" customWidth="1"/>
    <col min="7165" max="7165" width="10.5703125" customWidth="1"/>
    <col min="7166" max="7166" width="24.42578125" bestFit="1" customWidth="1"/>
    <col min="7167" max="7169" width="7" customWidth="1"/>
    <col min="7170" max="7170" width="14" bestFit="1" customWidth="1"/>
    <col min="7171" max="7171" width="34" bestFit="1" customWidth="1"/>
    <col min="7419" max="7419" width="27.85546875" customWidth="1"/>
    <col min="7420" max="7420" width="10.140625" customWidth="1"/>
    <col min="7421" max="7421" width="10.5703125" customWidth="1"/>
    <col min="7422" max="7422" width="24.42578125" bestFit="1" customWidth="1"/>
    <col min="7423" max="7425" width="7" customWidth="1"/>
    <col min="7426" max="7426" width="14" bestFit="1" customWidth="1"/>
    <col min="7427" max="7427" width="34" bestFit="1" customWidth="1"/>
    <col min="7675" max="7675" width="27.85546875" customWidth="1"/>
    <col min="7676" max="7676" width="10.140625" customWidth="1"/>
    <col min="7677" max="7677" width="10.5703125" customWidth="1"/>
    <col min="7678" max="7678" width="24.42578125" bestFit="1" customWidth="1"/>
    <col min="7679" max="7681" width="7" customWidth="1"/>
    <col min="7682" max="7682" width="14" bestFit="1" customWidth="1"/>
    <col min="7683" max="7683" width="34" bestFit="1" customWidth="1"/>
    <col min="7931" max="7931" width="27.85546875" customWidth="1"/>
    <col min="7932" max="7932" width="10.140625" customWidth="1"/>
    <col min="7933" max="7933" width="10.5703125" customWidth="1"/>
    <col min="7934" max="7934" width="24.42578125" bestFit="1" customWidth="1"/>
    <col min="7935" max="7937" width="7" customWidth="1"/>
    <col min="7938" max="7938" width="14" bestFit="1" customWidth="1"/>
    <col min="7939" max="7939" width="34" bestFit="1" customWidth="1"/>
    <col min="8187" max="8187" width="27.85546875" customWidth="1"/>
    <col min="8188" max="8188" width="10.140625" customWidth="1"/>
    <col min="8189" max="8189" width="10.5703125" customWidth="1"/>
    <col min="8190" max="8190" width="24.42578125" bestFit="1" customWidth="1"/>
    <col min="8191" max="8193" width="7" customWidth="1"/>
    <col min="8194" max="8194" width="14" bestFit="1" customWidth="1"/>
    <col min="8195" max="8195" width="34" bestFit="1" customWidth="1"/>
    <col min="8443" max="8443" width="27.85546875" customWidth="1"/>
    <col min="8444" max="8444" width="10.140625" customWidth="1"/>
    <col min="8445" max="8445" width="10.5703125" customWidth="1"/>
    <col min="8446" max="8446" width="24.42578125" bestFit="1" customWidth="1"/>
    <col min="8447" max="8449" width="7" customWidth="1"/>
    <col min="8450" max="8450" width="14" bestFit="1" customWidth="1"/>
    <col min="8451" max="8451" width="34" bestFit="1" customWidth="1"/>
    <col min="8699" max="8699" width="27.85546875" customWidth="1"/>
    <col min="8700" max="8700" width="10.140625" customWidth="1"/>
    <col min="8701" max="8701" width="10.5703125" customWidth="1"/>
    <col min="8702" max="8702" width="24.42578125" bestFit="1" customWidth="1"/>
    <col min="8703" max="8705" width="7" customWidth="1"/>
    <col min="8706" max="8706" width="14" bestFit="1" customWidth="1"/>
    <col min="8707" max="8707" width="34" bestFit="1" customWidth="1"/>
    <col min="8955" max="8955" width="27.85546875" customWidth="1"/>
    <col min="8956" max="8956" width="10.140625" customWidth="1"/>
    <col min="8957" max="8957" width="10.5703125" customWidth="1"/>
    <col min="8958" max="8958" width="24.42578125" bestFit="1" customWidth="1"/>
    <col min="8959" max="8961" width="7" customWidth="1"/>
    <col min="8962" max="8962" width="14" bestFit="1" customWidth="1"/>
    <col min="8963" max="8963" width="34" bestFit="1" customWidth="1"/>
    <col min="9211" max="9211" width="27.85546875" customWidth="1"/>
    <col min="9212" max="9212" width="10.140625" customWidth="1"/>
    <col min="9213" max="9213" width="10.5703125" customWidth="1"/>
    <col min="9214" max="9214" width="24.42578125" bestFit="1" customWidth="1"/>
    <col min="9215" max="9217" width="7" customWidth="1"/>
    <col min="9218" max="9218" width="14" bestFit="1" customWidth="1"/>
    <col min="9219" max="9219" width="34" bestFit="1" customWidth="1"/>
    <col min="9467" max="9467" width="27.85546875" customWidth="1"/>
    <col min="9468" max="9468" width="10.140625" customWidth="1"/>
    <col min="9469" max="9469" width="10.5703125" customWidth="1"/>
    <col min="9470" max="9470" width="24.42578125" bestFit="1" customWidth="1"/>
    <col min="9471" max="9473" width="7" customWidth="1"/>
    <col min="9474" max="9474" width="14" bestFit="1" customWidth="1"/>
    <col min="9475" max="9475" width="34" bestFit="1" customWidth="1"/>
    <col min="9723" max="9723" width="27.85546875" customWidth="1"/>
    <col min="9724" max="9724" width="10.140625" customWidth="1"/>
    <col min="9725" max="9725" width="10.5703125" customWidth="1"/>
    <col min="9726" max="9726" width="24.42578125" bestFit="1" customWidth="1"/>
    <col min="9727" max="9729" width="7" customWidth="1"/>
    <col min="9730" max="9730" width="14" bestFit="1" customWidth="1"/>
    <col min="9731" max="9731" width="34" bestFit="1" customWidth="1"/>
    <col min="9979" max="9979" width="27.85546875" customWidth="1"/>
    <col min="9980" max="9980" width="10.140625" customWidth="1"/>
    <col min="9981" max="9981" width="10.5703125" customWidth="1"/>
    <col min="9982" max="9982" width="24.42578125" bestFit="1" customWidth="1"/>
    <col min="9983" max="9985" width="7" customWidth="1"/>
    <col min="9986" max="9986" width="14" bestFit="1" customWidth="1"/>
    <col min="9987" max="9987" width="34" bestFit="1" customWidth="1"/>
    <col min="10235" max="10235" width="27.85546875" customWidth="1"/>
    <col min="10236" max="10236" width="10.140625" customWidth="1"/>
    <col min="10237" max="10237" width="10.5703125" customWidth="1"/>
    <col min="10238" max="10238" width="24.42578125" bestFit="1" customWidth="1"/>
    <col min="10239" max="10241" width="7" customWidth="1"/>
    <col min="10242" max="10242" width="14" bestFit="1" customWidth="1"/>
    <col min="10243" max="10243" width="34" bestFit="1" customWidth="1"/>
    <col min="10491" max="10491" width="27.85546875" customWidth="1"/>
    <col min="10492" max="10492" width="10.140625" customWidth="1"/>
    <col min="10493" max="10493" width="10.5703125" customWidth="1"/>
    <col min="10494" max="10494" width="24.42578125" bestFit="1" customWidth="1"/>
    <col min="10495" max="10497" width="7" customWidth="1"/>
    <col min="10498" max="10498" width="14" bestFit="1" customWidth="1"/>
    <col min="10499" max="10499" width="34" bestFit="1" customWidth="1"/>
    <col min="10747" max="10747" width="27.85546875" customWidth="1"/>
    <col min="10748" max="10748" width="10.140625" customWidth="1"/>
    <col min="10749" max="10749" width="10.5703125" customWidth="1"/>
    <col min="10750" max="10750" width="24.42578125" bestFit="1" customWidth="1"/>
    <col min="10751" max="10753" width="7" customWidth="1"/>
    <col min="10754" max="10754" width="14" bestFit="1" customWidth="1"/>
    <col min="10755" max="10755" width="34" bestFit="1" customWidth="1"/>
    <col min="11003" max="11003" width="27.85546875" customWidth="1"/>
    <col min="11004" max="11004" width="10.140625" customWidth="1"/>
    <col min="11005" max="11005" width="10.5703125" customWidth="1"/>
    <col min="11006" max="11006" width="24.42578125" bestFit="1" customWidth="1"/>
    <col min="11007" max="11009" width="7" customWidth="1"/>
    <col min="11010" max="11010" width="14" bestFit="1" customWidth="1"/>
    <col min="11011" max="11011" width="34" bestFit="1" customWidth="1"/>
    <col min="11259" max="11259" width="27.85546875" customWidth="1"/>
    <col min="11260" max="11260" width="10.140625" customWidth="1"/>
    <col min="11261" max="11261" width="10.5703125" customWidth="1"/>
    <col min="11262" max="11262" width="24.42578125" bestFit="1" customWidth="1"/>
    <col min="11263" max="11265" width="7" customWidth="1"/>
    <col min="11266" max="11266" width="14" bestFit="1" customWidth="1"/>
    <col min="11267" max="11267" width="34" bestFit="1" customWidth="1"/>
    <col min="11515" max="11515" width="27.85546875" customWidth="1"/>
    <col min="11516" max="11516" width="10.140625" customWidth="1"/>
    <col min="11517" max="11517" width="10.5703125" customWidth="1"/>
    <col min="11518" max="11518" width="24.42578125" bestFit="1" customWidth="1"/>
    <col min="11519" max="11521" width="7" customWidth="1"/>
    <col min="11522" max="11522" width="14" bestFit="1" customWidth="1"/>
    <col min="11523" max="11523" width="34" bestFit="1" customWidth="1"/>
    <col min="11771" max="11771" width="27.85546875" customWidth="1"/>
    <col min="11772" max="11772" width="10.140625" customWidth="1"/>
    <col min="11773" max="11773" width="10.5703125" customWidth="1"/>
    <col min="11774" max="11774" width="24.42578125" bestFit="1" customWidth="1"/>
    <col min="11775" max="11777" width="7" customWidth="1"/>
    <col min="11778" max="11778" width="14" bestFit="1" customWidth="1"/>
    <col min="11779" max="11779" width="34" bestFit="1" customWidth="1"/>
    <col min="12027" max="12027" width="27.85546875" customWidth="1"/>
    <col min="12028" max="12028" width="10.140625" customWidth="1"/>
    <col min="12029" max="12029" width="10.5703125" customWidth="1"/>
    <col min="12030" max="12030" width="24.42578125" bestFit="1" customWidth="1"/>
    <col min="12031" max="12033" width="7" customWidth="1"/>
    <col min="12034" max="12034" width="14" bestFit="1" customWidth="1"/>
    <col min="12035" max="12035" width="34" bestFit="1" customWidth="1"/>
    <col min="12283" max="12283" width="27.85546875" customWidth="1"/>
    <col min="12284" max="12284" width="10.140625" customWidth="1"/>
    <col min="12285" max="12285" width="10.5703125" customWidth="1"/>
    <col min="12286" max="12286" width="24.42578125" bestFit="1" customWidth="1"/>
    <col min="12287" max="12289" width="7" customWidth="1"/>
    <col min="12290" max="12290" width="14" bestFit="1" customWidth="1"/>
    <col min="12291" max="12291" width="34" bestFit="1" customWidth="1"/>
    <col min="12539" max="12539" width="27.85546875" customWidth="1"/>
    <col min="12540" max="12540" width="10.140625" customWidth="1"/>
    <col min="12541" max="12541" width="10.5703125" customWidth="1"/>
    <col min="12542" max="12542" width="24.42578125" bestFit="1" customWidth="1"/>
    <col min="12543" max="12545" width="7" customWidth="1"/>
    <col min="12546" max="12546" width="14" bestFit="1" customWidth="1"/>
    <col min="12547" max="12547" width="34" bestFit="1" customWidth="1"/>
    <col min="12795" max="12795" width="27.85546875" customWidth="1"/>
    <col min="12796" max="12796" width="10.140625" customWidth="1"/>
    <col min="12797" max="12797" width="10.5703125" customWidth="1"/>
    <col min="12798" max="12798" width="24.42578125" bestFit="1" customWidth="1"/>
    <col min="12799" max="12801" width="7" customWidth="1"/>
    <col min="12802" max="12802" width="14" bestFit="1" customWidth="1"/>
    <col min="12803" max="12803" width="34" bestFit="1" customWidth="1"/>
    <col min="13051" max="13051" width="27.85546875" customWidth="1"/>
    <col min="13052" max="13052" width="10.140625" customWidth="1"/>
    <col min="13053" max="13053" width="10.5703125" customWidth="1"/>
    <col min="13054" max="13054" width="24.42578125" bestFit="1" customWidth="1"/>
    <col min="13055" max="13057" width="7" customWidth="1"/>
    <col min="13058" max="13058" width="14" bestFit="1" customWidth="1"/>
    <col min="13059" max="13059" width="34" bestFit="1" customWidth="1"/>
    <col min="13307" max="13307" width="27.85546875" customWidth="1"/>
    <col min="13308" max="13308" width="10.140625" customWidth="1"/>
    <col min="13309" max="13309" width="10.5703125" customWidth="1"/>
    <col min="13310" max="13310" width="24.42578125" bestFit="1" customWidth="1"/>
    <col min="13311" max="13313" width="7" customWidth="1"/>
    <col min="13314" max="13314" width="14" bestFit="1" customWidth="1"/>
    <col min="13315" max="13315" width="34" bestFit="1" customWidth="1"/>
    <col min="13563" max="13563" width="27.85546875" customWidth="1"/>
    <col min="13564" max="13564" width="10.140625" customWidth="1"/>
    <col min="13565" max="13565" width="10.5703125" customWidth="1"/>
    <col min="13566" max="13566" width="24.42578125" bestFit="1" customWidth="1"/>
    <col min="13567" max="13569" width="7" customWidth="1"/>
    <col min="13570" max="13570" width="14" bestFit="1" customWidth="1"/>
    <col min="13571" max="13571" width="34" bestFit="1" customWidth="1"/>
    <col min="13819" max="13819" width="27.85546875" customWidth="1"/>
    <col min="13820" max="13820" width="10.140625" customWidth="1"/>
    <col min="13821" max="13821" width="10.5703125" customWidth="1"/>
    <col min="13822" max="13822" width="24.42578125" bestFit="1" customWidth="1"/>
    <col min="13823" max="13825" width="7" customWidth="1"/>
    <col min="13826" max="13826" width="14" bestFit="1" customWidth="1"/>
    <col min="13827" max="13827" width="34" bestFit="1" customWidth="1"/>
    <col min="14075" max="14075" width="27.85546875" customWidth="1"/>
    <col min="14076" max="14076" width="10.140625" customWidth="1"/>
    <col min="14077" max="14077" width="10.5703125" customWidth="1"/>
    <col min="14078" max="14078" width="24.42578125" bestFit="1" customWidth="1"/>
    <col min="14079" max="14081" width="7" customWidth="1"/>
    <col min="14082" max="14082" width="14" bestFit="1" customWidth="1"/>
    <col min="14083" max="14083" width="34" bestFit="1" customWidth="1"/>
    <col min="14331" max="14331" width="27.85546875" customWidth="1"/>
    <col min="14332" max="14332" width="10.140625" customWidth="1"/>
    <col min="14333" max="14333" width="10.5703125" customWidth="1"/>
    <col min="14334" max="14334" width="24.42578125" bestFit="1" customWidth="1"/>
    <col min="14335" max="14337" width="7" customWidth="1"/>
    <col min="14338" max="14338" width="14" bestFit="1" customWidth="1"/>
    <col min="14339" max="14339" width="34" bestFit="1" customWidth="1"/>
    <col min="14587" max="14587" width="27.85546875" customWidth="1"/>
    <col min="14588" max="14588" width="10.140625" customWidth="1"/>
    <col min="14589" max="14589" width="10.5703125" customWidth="1"/>
    <col min="14590" max="14590" width="24.42578125" bestFit="1" customWidth="1"/>
    <col min="14591" max="14593" width="7" customWidth="1"/>
    <col min="14594" max="14594" width="14" bestFit="1" customWidth="1"/>
    <col min="14595" max="14595" width="34" bestFit="1" customWidth="1"/>
    <col min="14843" max="14843" width="27.85546875" customWidth="1"/>
    <col min="14844" max="14844" width="10.140625" customWidth="1"/>
    <col min="14845" max="14845" width="10.5703125" customWidth="1"/>
    <col min="14846" max="14846" width="24.42578125" bestFit="1" customWidth="1"/>
    <col min="14847" max="14849" width="7" customWidth="1"/>
    <col min="14850" max="14850" width="14" bestFit="1" customWidth="1"/>
    <col min="14851" max="14851" width="34" bestFit="1" customWidth="1"/>
    <col min="15099" max="15099" width="27.85546875" customWidth="1"/>
    <col min="15100" max="15100" width="10.140625" customWidth="1"/>
    <col min="15101" max="15101" width="10.5703125" customWidth="1"/>
    <col min="15102" max="15102" width="24.42578125" bestFit="1" customWidth="1"/>
    <col min="15103" max="15105" width="7" customWidth="1"/>
    <col min="15106" max="15106" width="14" bestFit="1" customWidth="1"/>
    <col min="15107" max="15107" width="34" bestFit="1" customWidth="1"/>
    <col min="15355" max="15355" width="27.85546875" customWidth="1"/>
    <col min="15356" max="15356" width="10.140625" customWidth="1"/>
    <col min="15357" max="15357" width="10.5703125" customWidth="1"/>
    <col min="15358" max="15358" width="24.42578125" bestFit="1" customWidth="1"/>
    <col min="15359" max="15361" width="7" customWidth="1"/>
    <col min="15362" max="15362" width="14" bestFit="1" customWidth="1"/>
    <col min="15363" max="15363" width="34" bestFit="1" customWidth="1"/>
    <col min="15611" max="15611" width="27.85546875" customWidth="1"/>
    <col min="15612" max="15612" width="10.140625" customWidth="1"/>
    <col min="15613" max="15613" width="10.5703125" customWidth="1"/>
    <col min="15614" max="15614" width="24.42578125" bestFit="1" customWidth="1"/>
    <col min="15615" max="15617" width="7" customWidth="1"/>
    <col min="15618" max="15618" width="14" bestFit="1" customWidth="1"/>
    <col min="15619" max="15619" width="34" bestFit="1" customWidth="1"/>
    <col min="15867" max="15867" width="27.85546875" customWidth="1"/>
    <col min="15868" max="15868" width="10.140625" customWidth="1"/>
    <col min="15869" max="15869" width="10.5703125" customWidth="1"/>
    <col min="15870" max="15870" width="24.42578125" bestFit="1" customWidth="1"/>
    <col min="15871" max="15873" width="7" customWidth="1"/>
    <col min="15874" max="15874" width="14" bestFit="1" customWidth="1"/>
    <col min="15875" max="15875" width="34" bestFit="1" customWidth="1"/>
    <col min="16123" max="16123" width="27.85546875" customWidth="1"/>
    <col min="16124" max="16124" width="10.140625" customWidth="1"/>
    <col min="16125" max="16125" width="10.5703125" customWidth="1"/>
    <col min="16126" max="16126" width="24.42578125" bestFit="1" customWidth="1"/>
    <col min="16127" max="16129" width="7" customWidth="1"/>
    <col min="16130" max="16130" width="14" bestFit="1" customWidth="1"/>
    <col min="16131" max="16131" width="34" bestFit="1" customWidth="1"/>
  </cols>
  <sheetData>
    <row r="1" spans="1:10" ht="15.75" x14ac:dyDescent="0.25">
      <c r="A1" s="19" t="s">
        <v>35</v>
      </c>
      <c r="B1" s="19"/>
    </row>
    <row r="2" spans="1:10" x14ac:dyDescent="0.25">
      <c r="A2" s="2" t="s">
        <v>97</v>
      </c>
      <c r="B2" s="2"/>
    </row>
    <row r="3" spans="1:10" x14ac:dyDescent="0.25">
      <c r="A3" s="77" t="s">
        <v>36</v>
      </c>
      <c r="B3" s="45" t="s">
        <v>83</v>
      </c>
      <c r="C3" s="79" t="s">
        <v>37</v>
      </c>
      <c r="D3" s="80"/>
      <c r="E3" s="20" t="s">
        <v>96</v>
      </c>
      <c r="F3" t="s">
        <v>38</v>
      </c>
      <c r="G3" s="21"/>
      <c r="I3" s="20" t="s">
        <v>39</v>
      </c>
      <c r="J3" s="20" t="s">
        <v>40</v>
      </c>
    </row>
    <row r="4" spans="1:10" x14ac:dyDescent="0.25">
      <c r="A4" s="78"/>
      <c r="B4" s="20" t="s">
        <v>42</v>
      </c>
      <c r="C4" s="20" t="s">
        <v>41</v>
      </c>
      <c r="D4" s="20" t="s">
        <v>42</v>
      </c>
      <c r="E4" s="20" t="s">
        <v>42</v>
      </c>
      <c r="F4" s="22" t="s">
        <v>43</v>
      </c>
      <c r="G4" s="21"/>
      <c r="I4" s="23" t="s">
        <v>42</v>
      </c>
      <c r="J4" s="23" t="s">
        <v>44</v>
      </c>
    </row>
    <row r="5" spans="1:10" x14ac:dyDescent="0.25">
      <c r="A5" s="23" t="s">
        <v>59</v>
      </c>
      <c r="B5" s="23"/>
      <c r="C5" s="23">
        <v>13</v>
      </c>
      <c r="D5" s="23">
        <v>174</v>
      </c>
      <c r="E5" s="23">
        <v>20</v>
      </c>
      <c r="F5" s="24">
        <v>207</v>
      </c>
      <c r="G5" s="25"/>
      <c r="I5" s="23" t="s">
        <v>41</v>
      </c>
      <c r="J5" s="23" t="s">
        <v>45</v>
      </c>
    </row>
    <row r="6" spans="1:10" x14ac:dyDescent="0.25">
      <c r="A6" s="23" t="s">
        <v>60</v>
      </c>
      <c r="B6" s="23"/>
      <c r="C6" s="23">
        <v>3</v>
      </c>
      <c r="D6" s="23">
        <v>75</v>
      </c>
      <c r="E6" s="23">
        <v>23</v>
      </c>
      <c r="F6" s="24">
        <v>101</v>
      </c>
      <c r="G6" s="25"/>
    </row>
    <row r="7" spans="1:10" x14ac:dyDescent="0.25">
      <c r="A7" s="23" t="s">
        <v>63</v>
      </c>
      <c r="B7" s="23"/>
      <c r="C7" s="23"/>
      <c r="D7" s="23">
        <v>56</v>
      </c>
      <c r="E7" s="23"/>
      <c r="F7" s="24">
        <v>56</v>
      </c>
      <c r="G7" s="25"/>
    </row>
    <row r="8" spans="1:10" x14ac:dyDescent="0.25">
      <c r="A8" s="23" t="s">
        <v>64</v>
      </c>
      <c r="B8" s="23"/>
      <c r="C8" s="23">
        <v>2</v>
      </c>
      <c r="D8" s="23">
        <v>41</v>
      </c>
      <c r="E8" s="23">
        <v>1</v>
      </c>
      <c r="F8" s="24">
        <v>44</v>
      </c>
      <c r="G8" s="25"/>
    </row>
    <row r="9" spans="1:10" x14ac:dyDescent="0.25">
      <c r="A9" s="23" t="s">
        <v>61</v>
      </c>
      <c r="B9" s="23"/>
      <c r="C9" s="23">
        <v>10</v>
      </c>
      <c r="D9" s="23">
        <v>208</v>
      </c>
      <c r="E9" s="23">
        <v>10</v>
      </c>
      <c r="F9" s="24">
        <v>228</v>
      </c>
      <c r="G9" s="25"/>
    </row>
    <row r="10" spans="1:10" x14ac:dyDescent="0.25">
      <c r="A10" s="23" t="s">
        <v>66</v>
      </c>
      <c r="B10" s="23"/>
      <c r="C10" s="23"/>
      <c r="D10" s="23">
        <v>20</v>
      </c>
      <c r="E10" s="23"/>
      <c r="F10" s="24">
        <v>20</v>
      </c>
      <c r="G10" s="25"/>
    </row>
    <row r="11" spans="1:10" x14ac:dyDescent="0.25">
      <c r="A11" s="23" t="s">
        <v>65</v>
      </c>
      <c r="B11" s="23"/>
      <c r="C11" s="23"/>
      <c r="D11" s="23">
        <v>68</v>
      </c>
      <c r="E11" s="23">
        <v>27</v>
      </c>
      <c r="F11" s="24">
        <v>95</v>
      </c>
      <c r="G11" s="25"/>
    </row>
    <row r="12" spans="1:10" x14ac:dyDescent="0.25">
      <c r="A12" s="23" t="s">
        <v>67</v>
      </c>
      <c r="B12" s="23"/>
      <c r="C12" s="23">
        <v>1</v>
      </c>
      <c r="D12" s="23">
        <v>40</v>
      </c>
      <c r="E12" s="23">
        <v>2</v>
      </c>
      <c r="F12" s="24">
        <v>43</v>
      </c>
      <c r="G12" s="25"/>
    </row>
    <row r="13" spans="1:10" x14ac:dyDescent="0.25">
      <c r="A13" s="23" t="s">
        <v>57</v>
      </c>
      <c r="B13" s="23"/>
      <c r="C13" s="23">
        <v>96</v>
      </c>
      <c r="D13" s="23">
        <v>72</v>
      </c>
      <c r="E13" s="23">
        <v>141</v>
      </c>
      <c r="F13" s="24">
        <v>309</v>
      </c>
      <c r="G13" s="25"/>
    </row>
    <row r="14" spans="1:10" x14ac:dyDescent="0.25">
      <c r="A14" s="23" t="s">
        <v>62</v>
      </c>
      <c r="B14" s="23">
        <v>1</v>
      </c>
      <c r="C14" s="23"/>
      <c r="D14" s="23">
        <v>114</v>
      </c>
      <c r="E14" s="23">
        <v>8</v>
      </c>
      <c r="F14" s="24">
        <v>123</v>
      </c>
      <c r="G14" s="25"/>
    </row>
    <row r="15" spans="1:10" x14ac:dyDescent="0.25">
      <c r="A15" s="23" t="s">
        <v>68</v>
      </c>
      <c r="B15" s="23"/>
      <c r="C15" s="23">
        <v>1</v>
      </c>
      <c r="D15" s="23">
        <v>7</v>
      </c>
      <c r="E15" s="23"/>
      <c r="F15" s="24">
        <v>8</v>
      </c>
      <c r="G15" s="25"/>
    </row>
    <row r="16" spans="1:10" x14ac:dyDescent="0.25">
      <c r="A16" s="23" t="s">
        <v>69</v>
      </c>
      <c r="B16" s="23"/>
      <c r="C16" s="23">
        <v>2</v>
      </c>
      <c r="D16" s="23">
        <v>74</v>
      </c>
      <c r="E16" s="23">
        <v>2</v>
      </c>
      <c r="F16" s="24">
        <v>78</v>
      </c>
      <c r="G16" s="25"/>
    </row>
    <row r="17" spans="1:7" x14ac:dyDescent="0.25">
      <c r="A17" s="23" t="s">
        <v>84</v>
      </c>
      <c r="B17" s="23"/>
      <c r="C17" s="23"/>
      <c r="D17" s="23">
        <v>13</v>
      </c>
      <c r="E17" s="23">
        <v>18</v>
      </c>
      <c r="F17" s="24">
        <v>31</v>
      </c>
      <c r="G17" s="25"/>
    </row>
    <row r="18" spans="1:7" x14ac:dyDescent="0.25">
      <c r="A18" s="23" t="s">
        <v>85</v>
      </c>
      <c r="B18" s="23"/>
      <c r="C18" s="23"/>
      <c r="D18" s="23">
        <v>4</v>
      </c>
      <c r="E18" s="23"/>
      <c r="F18" s="24">
        <v>4</v>
      </c>
      <c r="G18" s="25"/>
    </row>
    <row r="19" spans="1:7" x14ac:dyDescent="0.25">
      <c r="A19" s="23" t="s">
        <v>86</v>
      </c>
      <c r="B19" s="23"/>
      <c r="C19" s="23">
        <v>11</v>
      </c>
      <c r="D19" s="23">
        <v>270</v>
      </c>
      <c r="E19" s="23">
        <v>29</v>
      </c>
      <c r="F19" s="24">
        <v>308</v>
      </c>
      <c r="G19" s="25"/>
    </row>
    <row r="20" spans="1:7" x14ac:dyDescent="0.25">
      <c r="A20" s="23" t="s">
        <v>71</v>
      </c>
      <c r="B20" s="23"/>
      <c r="C20" s="23">
        <v>3</v>
      </c>
      <c r="D20" s="23">
        <v>58</v>
      </c>
      <c r="E20" s="23"/>
      <c r="F20" s="24">
        <v>61</v>
      </c>
      <c r="G20" s="25"/>
    </row>
    <row r="21" spans="1:7" x14ac:dyDescent="0.25">
      <c r="A21" s="23" t="s">
        <v>72</v>
      </c>
      <c r="B21" s="26"/>
      <c r="C21" s="24"/>
      <c r="D21" s="44">
        <v>36</v>
      </c>
      <c r="E21" s="44">
        <v>38</v>
      </c>
      <c r="F21" s="24">
        <v>74</v>
      </c>
      <c r="G21" s="25"/>
    </row>
    <row r="22" spans="1:7" x14ac:dyDescent="0.25">
      <c r="A22" s="24" t="s">
        <v>43</v>
      </c>
      <c r="B22" s="24">
        <v>1</v>
      </c>
      <c r="C22" s="24">
        <v>142</v>
      </c>
      <c r="D22" s="24">
        <v>1330</v>
      </c>
      <c r="E22" s="24">
        <v>319</v>
      </c>
      <c r="F22" s="24">
        <v>1790</v>
      </c>
    </row>
  </sheetData>
  <mergeCells count="2">
    <mergeCell ref="A3:A4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C0CA-DDF4-43F1-B885-E397B115CCA8}">
  <dimension ref="A19:A22"/>
  <sheetViews>
    <sheetView workbookViewId="0">
      <selection activeCell="A19" sqref="A19"/>
    </sheetView>
  </sheetViews>
  <sheetFormatPr defaultRowHeight="15" x14ac:dyDescent="0.25"/>
  <sheetData>
    <row r="19" spans="1:1" x14ac:dyDescent="0.25">
      <c r="A19" s="16"/>
    </row>
    <row r="20" spans="1:1" x14ac:dyDescent="0.25">
      <c r="A20" s="18"/>
    </row>
    <row r="21" spans="1:1" x14ac:dyDescent="0.25">
      <c r="A21" s="16"/>
    </row>
    <row r="22" spans="1:1" x14ac:dyDescent="0.25">
      <c r="A2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tabSelected="1" workbookViewId="0">
      <selection activeCell="J21" sqref="J21"/>
    </sheetView>
  </sheetViews>
  <sheetFormatPr defaultRowHeight="15" x14ac:dyDescent="0.25"/>
  <cols>
    <col min="1" max="1" width="12.7109375" customWidth="1"/>
    <col min="3" max="3" width="18.42578125" customWidth="1"/>
    <col min="4" max="4" width="17.5703125" customWidth="1"/>
    <col min="5" max="5" width="18.85546875" customWidth="1"/>
    <col min="6" max="6" width="18.7109375" customWidth="1"/>
    <col min="7" max="7" width="19.7109375" customWidth="1"/>
    <col min="8" max="8" width="19.5703125" customWidth="1"/>
    <col min="9" max="9" width="19.7109375" customWidth="1"/>
    <col min="10" max="10" width="15" customWidth="1"/>
    <col min="11" max="11" width="3.85546875" customWidth="1"/>
    <col min="12" max="12" width="6.7109375" customWidth="1"/>
    <col min="13" max="13" width="3.5703125" bestFit="1" customWidth="1"/>
    <col min="259" max="259" width="12.7109375" customWidth="1"/>
    <col min="261" max="261" width="18.5703125" customWidth="1"/>
    <col min="262" max="262" width="14.5703125" customWidth="1"/>
    <col min="263" max="263" width="14.5703125" bestFit="1" customWidth="1"/>
    <col min="264" max="264" width="14.28515625" customWidth="1"/>
    <col min="265" max="265" width="14.140625" customWidth="1"/>
    <col min="266" max="266" width="16.42578125" customWidth="1"/>
    <col min="267" max="268" width="15.85546875" customWidth="1"/>
    <col min="269" max="269" width="3.5703125" bestFit="1" customWidth="1"/>
    <col min="515" max="515" width="12.7109375" customWidth="1"/>
    <col min="517" max="517" width="18.5703125" customWidth="1"/>
    <col min="518" max="518" width="14.5703125" customWidth="1"/>
    <col min="519" max="519" width="14.5703125" bestFit="1" customWidth="1"/>
    <col min="520" max="520" width="14.28515625" customWidth="1"/>
    <col min="521" max="521" width="14.140625" customWidth="1"/>
    <col min="522" max="522" width="16.42578125" customWidth="1"/>
    <col min="523" max="524" width="15.85546875" customWidth="1"/>
    <col min="525" max="525" width="3.5703125" bestFit="1" customWidth="1"/>
    <col min="771" max="771" width="12.7109375" customWidth="1"/>
    <col min="773" max="773" width="18.5703125" customWidth="1"/>
    <col min="774" max="774" width="14.5703125" customWidth="1"/>
    <col min="775" max="775" width="14.5703125" bestFit="1" customWidth="1"/>
    <col min="776" max="776" width="14.28515625" customWidth="1"/>
    <col min="777" max="777" width="14.140625" customWidth="1"/>
    <col min="778" max="778" width="16.42578125" customWidth="1"/>
    <col min="779" max="780" width="15.85546875" customWidth="1"/>
    <col min="781" max="781" width="3.5703125" bestFit="1" customWidth="1"/>
    <col min="1027" max="1027" width="12.7109375" customWidth="1"/>
    <col min="1029" max="1029" width="18.5703125" customWidth="1"/>
    <col min="1030" max="1030" width="14.5703125" customWidth="1"/>
    <col min="1031" max="1031" width="14.5703125" bestFit="1" customWidth="1"/>
    <col min="1032" max="1032" width="14.28515625" customWidth="1"/>
    <col min="1033" max="1033" width="14.140625" customWidth="1"/>
    <col min="1034" max="1034" width="16.42578125" customWidth="1"/>
    <col min="1035" max="1036" width="15.85546875" customWidth="1"/>
    <col min="1037" max="1037" width="3.5703125" bestFit="1" customWidth="1"/>
    <col min="1283" max="1283" width="12.7109375" customWidth="1"/>
    <col min="1285" max="1285" width="18.5703125" customWidth="1"/>
    <col min="1286" max="1286" width="14.5703125" customWidth="1"/>
    <col min="1287" max="1287" width="14.5703125" bestFit="1" customWidth="1"/>
    <col min="1288" max="1288" width="14.28515625" customWidth="1"/>
    <col min="1289" max="1289" width="14.140625" customWidth="1"/>
    <col min="1290" max="1290" width="16.42578125" customWidth="1"/>
    <col min="1291" max="1292" width="15.85546875" customWidth="1"/>
    <col min="1293" max="1293" width="3.5703125" bestFit="1" customWidth="1"/>
    <col min="1539" max="1539" width="12.7109375" customWidth="1"/>
    <col min="1541" max="1541" width="18.5703125" customWidth="1"/>
    <col min="1542" max="1542" width="14.5703125" customWidth="1"/>
    <col min="1543" max="1543" width="14.5703125" bestFit="1" customWidth="1"/>
    <col min="1544" max="1544" width="14.28515625" customWidth="1"/>
    <col min="1545" max="1545" width="14.140625" customWidth="1"/>
    <col min="1546" max="1546" width="16.42578125" customWidth="1"/>
    <col min="1547" max="1548" width="15.85546875" customWidth="1"/>
    <col min="1549" max="1549" width="3.5703125" bestFit="1" customWidth="1"/>
    <col min="1795" max="1795" width="12.7109375" customWidth="1"/>
    <col min="1797" max="1797" width="18.5703125" customWidth="1"/>
    <col min="1798" max="1798" width="14.5703125" customWidth="1"/>
    <col min="1799" max="1799" width="14.5703125" bestFit="1" customWidth="1"/>
    <col min="1800" max="1800" width="14.28515625" customWidth="1"/>
    <col min="1801" max="1801" width="14.140625" customWidth="1"/>
    <col min="1802" max="1802" width="16.42578125" customWidth="1"/>
    <col min="1803" max="1804" width="15.85546875" customWidth="1"/>
    <col min="1805" max="1805" width="3.5703125" bestFit="1" customWidth="1"/>
    <col min="2051" max="2051" width="12.7109375" customWidth="1"/>
    <col min="2053" max="2053" width="18.5703125" customWidth="1"/>
    <col min="2054" max="2054" width="14.5703125" customWidth="1"/>
    <col min="2055" max="2055" width="14.5703125" bestFit="1" customWidth="1"/>
    <col min="2056" max="2056" width="14.28515625" customWidth="1"/>
    <col min="2057" max="2057" width="14.140625" customWidth="1"/>
    <col min="2058" max="2058" width="16.42578125" customWidth="1"/>
    <col min="2059" max="2060" width="15.85546875" customWidth="1"/>
    <col min="2061" max="2061" width="3.5703125" bestFit="1" customWidth="1"/>
    <col min="2307" max="2307" width="12.7109375" customWidth="1"/>
    <col min="2309" max="2309" width="18.5703125" customWidth="1"/>
    <col min="2310" max="2310" width="14.5703125" customWidth="1"/>
    <col min="2311" max="2311" width="14.5703125" bestFit="1" customWidth="1"/>
    <col min="2312" max="2312" width="14.28515625" customWidth="1"/>
    <col min="2313" max="2313" width="14.140625" customWidth="1"/>
    <col min="2314" max="2314" width="16.42578125" customWidth="1"/>
    <col min="2315" max="2316" width="15.85546875" customWidth="1"/>
    <col min="2317" max="2317" width="3.5703125" bestFit="1" customWidth="1"/>
    <col min="2563" max="2563" width="12.7109375" customWidth="1"/>
    <col min="2565" max="2565" width="18.5703125" customWidth="1"/>
    <col min="2566" max="2566" width="14.5703125" customWidth="1"/>
    <col min="2567" max="2567" width="14.5703125" bestFit="1" customWidth="1"/>
    <col min="2568" max="2568" width="14.28515625" customWidth="1"/>
    <col min="2569" max="2569" width="14.140625" customWidth="1"/>
    <col min="2570" max="2570" width="16.42578125" customWidth="1"/>
    <col min="2571" max="2572" width="15.85546875" customWidth="1"/>
    <col min="2573" max="2573" width="3.5703125" bestFit="1" customWidth="1"/>
    <col min="2819" max="2819" width="12.7109375" customWidth="1"/>
    <col min="2821" max="2821" width="18.5703125" customWidth="1"/>
    <col min="2822" max="2822" width="14.5703125" customWidth="1"/>
    <col min="2823" max="2823" width="14.5703125" bestFit="1" customWidth="1"/>
    <col min="2824" max="2824" width="14.28515625" customWidth="1"/>
    <col min="2825" max="2825" width="14.140625" customWidth="1"/>
    <col min="2826" max="2826" width="16.42578125" customWidth="1"/>
    <col min="2827" max="2828" width="15.85546875" customWidth="1"/>
    <col min="2829" max="2829" width="3.5703125" bestFit="1" customWidth="1"/>
    <col min="3075" max="3075" width="12.7109375" customWidth="1"/>
    <col min="3077" max="3077" width="18.5703125" customWidth="1"/>
    <col min="3078" max="3078" width="14.5703125" customWidth="1"/>
    <col min="3079" max="3079" width="14.5703125" bestFit="1" customWidth="1"/>
    <col min="3080" max="3080" width="14.28515625" customWidth="1"/>
    <col min="3081" max="3081" width="14.140625" customWidth="1"/>
    <col min="3082" max="3082" width="16.42578125" customWidth="1"/>
    <col min="3083" max="3084" width="15.85546875" customWidth="1"/>
    <col min="3085" max="3085" width="3.5703125" bestFit="1" customWidth="1"/>
    <col min="3331" max="3331" width="12.7109375" customWidth="1"/>
    <col min="3333" max="3333" width="18.5703125" customWidth="1"/>
    <col min="3334" max="3334" width="14.5703125" customWidth="1"/>
    <col min="3335" max="3335" width="14.5703125" bestFit="1" customWidth="1"/>
    <col min="3336" max="3336" width="14.28515625" customWidth="1"/>
    <col min="3337" max="3337" width="14.140625" customWidth="1"/>
    <col min="3338" max="3338" width="16.42578125" customWidth="1"/>
    <col min="3339" max="3340" width="15.85546875" customWidth="1"/>
    <col min="3341" max="3341" width="3.5703125" bestFit="1" customWidth="1"/>
    <col min="3587" max="3587" width="12.7109375" customWidth="1"/>
    <col min="3589" max="3589" width="18.5703125" customWidth="1"/>
    <col min="3590" max="3590" width="14.5703125" customWidth="1"/>
    <col min="3591" max="3591" width="14.5703125" bestFit="1" customWidth="1"/>
    <col min="3592" max="3592" width="14.28515625" customWidth="1"/>
    <col min="3593" max="3593" width="14.140625" customWidth="1"/>
    <col min="3594" max="3594" width="16.42578125" customWidth="1"/>
    <col min="3595" max="3596" width="15.85546875" customWidth="1"/>
    <col min="3597" max="3597" width="3.5703125" bestFit="1" customWidth="1"/>
    <col min="3843" max="3843" width="12.7109375" customWidth="1"/>
    <col min="3845" max="3845" width="18.5703125" customWidth="1"/>
    <col min="3846" max="3846" width="14.5703125" customWidth="1"/>
    <col min="3847" max="3847" width="14.5703125" bestFit="1" customWidth="1"/>
    <col min="3848" max="3848" width="14.28515625" customWidth="1"/>
    <col min="3849" max="3849" width="14.140625" customWidth="1"/>
    <col min="3850" max="3850" width="16.42578125" customWidth="1"/>
    <col min="3851" max="3852" width="15.85546875" customWidth="1"/>
    <col min="3853" max="3853" width="3.5703125" bestFit="1" customWidth="1"/>
    <col min="4099" max="4099" width="12.7109375" customWidth="1"/>
    <col min="4101" max="4101" width="18.5703125" customWidth="1"/>
    <col min="4102" max="4102" width="14.5703125" customWidth="1"/>
    <col min="4103" max="4103" width="14.5703125" bestFit="1" customWidth="1"/>
    <col min="4104" max="4104" width="14.28515625" customWidth="1"/>
    <col min="4105" max="4105" width="14.140625" customWidth="1"/>
    <col min="4106" max="4106" width="16.42578125" customWidth="1"/>
    <col min="4107" max="4108" width="15.85546875" customWidth="1"/>
    <col min="4109" max="4109" width="3.5703125" bestFit="1" customWidth="1"/>
    <col min="4355" max="4355" width="12.7109375" customWidth="1"/>
    <col min="4357" max="4357" width="18.5703125" customWidth="1"/>
    <col min="4358" max="4358" width="14.5703125" customWidth="1"/>
    <col min="4359" max="4359" width="14.5703125" bestFit="1" customWidth="1"/>
    <col min="4360" max="4360" width="14.28515625" customWidth="1"/>
    <col min="4361" max="4361" width="14.140625" customWidth="1"/>
    <col min="4362" max="4362" width="16.42578125" customWidth="1"/>
    <col min="4363" max="4364" width="15.85546875" customWidth="1"/>
    <col min="4365" max="4365" width="3.5703125" bestFit="1" customWidth="1"/>
    <col min="4611" max="4611" width="12.7109375" customWidth="1"/>
    <col min="4613" max="4613" width="18.5703125" customWidth="1"/>
    <col min="4614" max="4614" width="14.5703125" customWidth="1"/>
    <col min="4615" max="4615" width="14.5703125" bestFit="1" customWidth="1"/>
    <col min="4616" max="4616" width="14.28515625" customWidth="1"/>
    <col min="4617" max="4617" width="14.140625" customWidth="1"/>
    <col min="4618" max="4618" width="16.42578125" customWidth="1"/>
    <col min="4619" max="4620" width="15.85546875" customWidth="1"/>
    <col min="4621" max="4621" width="3.5703125" bestFit="1" customWidth="1"/>
    <col min="4867" max="4867" width="12.7109375" customWidth="1"/>
    <col min="4869" max="4869" width="18.5703125" customWidth="1"/>
    <col min="4870" max="4870" width="14.5703125" customWidth="1"/>
    <col min="4871" max="4871" width="14.5703125" bestFit="1" customWidth="1"/>
    <col min="4872" max="4872" width="14.28515625" customWidth="1"/>
    <col min="4873" max="4873" width="14.140625" customWidth="1"/>
    <col min="4874" max="4874" width="16.42578125" customWidth="1"/>
    <col min="4875" max="4876" width="15.85546875" customWidth="1"/>
    <col min="4877" max="4877" width="3.5703125" bestFit="1" customWidth="1"/>
    <col min="5123" max="5123" width="12.7109375" customWidth="1"/>
    <col min="5125" max="5125" width="18.5703125" customWidth="1"/>
    <col min="5126" max="5126" width="14.5703125" customWidth="1"/>
    <col min="5127" max="5127" width="14.5703125" bestFit="1" customWidth="1"/>
    <col min="5128" max="5128" width="14.28515625" customWidth="1"/>
    <col min="5129" max="5129" width="14.140625" customWidth="1"/>
    <col min="5130" max="5130" width="16.42578125" customWidth="1"/>
    <col min="5131" max="5132" width="15.85546875" customWidth="1"/>
    <col min="5133" max="5133" width="3.5703125" bestFit="1" customWidth="1"/>
    <col min="5379" max="5379" width="12.7109375" customWidth="1"/>
    <col min="5381" max="5381" width="18.5703125" customWidth="1"/>
    <col min="5382" max="5382" width="14.5703125" customWidth="1"/>
    <col min="5383" max="5383" width="14.5703125" bestFit="1" customWidth="1"/>
    <col min="5384" max="5384" width="14.28515625" customWidth="1"/>
    <col min="5385" max="5385" width="14.140625" customWidth="1"/>
    <col min="5386" max="5386" width="16.42578125" customWidth="1"/>
    <col min="5387" max="5388" width="15.85546875" customWidth="1"/>
    <col min="5389" max="5389" width="3.5703125" bestFit="1" customWidth="1"/>
    <col min="5635" max="5635" width="12.7109375" customWidth="1"/>
    <col min="5637" max="5637" width="18.5703125" customWidth="1"/>
    <col min="5638" max="5638" width="14.5703125" customWidth="1"/>
    <col min="5639" max="5639" width="14.5703125" bestFit="1" customWidth="1"/>
    <col min="5640" max="5640" width="14.28515625" customWidth="1"/>
    <col min="5641" max="5641" width="14.140625" customWidth="1"/>
    <col min="5642" max="5642" width="16.42578125" customWidth="1"/>
    <col min="5643" max="5644" width="15.85546875" customWidth="1"/>
    <col min="5645" max="5645" width="3.5703125" bestFit="1" customWidth="1"/>
    <col min="5891" max="5891" width="12.7109375" customWidth="1"/>
    <col min="5893" max="5893" width="18.5703125" customWidth="1"/>
    <col min="5894" max="5894" width="14.5703125" customWidth="1"/>
    <col min="5895" max="5895" width="14.5703125" bestFit="1" customWidth="1"/>
    <col min="5896" max="5896" width="14.28515625" customWidth="1"/>
    <col min="5897" max="5897" width="14.140625" customWidth="1"/>
    <col min="5898" max="5898" width="16.42578125" customWidth="1"/>
    <col min="5899" max="5900" width="15.85546875" customWidth="1"/>
    <col min="5901" max="5901" width="3.5703125" bestFit="1" customWidth="1"/>
    <col min="6147" max="6147" width="12.7109375" customWidth="1"/>
    <col min="6149" max="6149" width="18.5703125" customWidth="1"/>
    <col min="6150" max="6150" width="14.5703125" customWidth="1"/>
    <col min="6151" max="6151" width="14.5703125" bestFit="1" customWidth="1"/>
    <col min="6152" max="6152" width="14.28515625" customWidth="1"/>
    <col min="6153" max="6153" width="14.140625" customWidth="1"/>
    <col min="6154" max="6154" width="16.42578125" customWidth="1"/>
    <col min="6155" max="6156" width="15.85546875" customWidth="1"/>
    <col min="6157" max="6157" width="3.5703125" bestFit="1" customWidth="1"/>
    <col min="6403" max="6403" width="12.7109375" customWidth="1"/>
    <col min="6405" max="6405" width="18.5703125" customWidth="1"/>
    <col min="6406" max="6406" width="14.5703125" customWidth="1"/>
    <col min="6407" max="6407" width="14.5703125" bestFit="1" customWidth="1"/>
    <col min="6408" max="6408" width="14.28515625" customWidth="1"/>
    <col min="6409" max="6409" width="14.140625" customWidth="1"/>
    <col min="6410" max="6410" width="16.42578125" customWidth="1"/>
    <col min="6411" max="6412" width="15.85546875" customWidth="1"/>
    <col min="6413" max="6413" width="3.5703125" bestFit="1" customWidth="1"/>
    <col min="6659" max="6659" width="12.7109375" customWidth="1"/>
    <col min="6661" max="6661" width="18.5703125" customWidth="1"/>
    <col min="6662" max="6662" width="14.5703125" customWidth="1"/>
    <col min="6663" max="6663" width="14.5703125" bestFit="1" customWidth="1"/>
    <col min="6664" max="6664" width="14.28515625" customWidth="1"/>
    <col min="6665" max="6665" width="14.140625" customWidth="1"/>
    <col min="6666" max="6666" width="16.42578125" customWidth="1"/>
    <col min="6667" max="6668" width="15.85546875" customWidth="1"/>
    <col min="6669" max="6669" width="3.5703125" bestFit="1" customWidth="1"/>
    <col min="6915" max="6915" width="12.7109375" customWidth="1"/>
    <col min="6917" max="6917" width="18.5703125" customWidth="1"/>
    <col min="6918" max="6918" width="14.5703125" customWidth="1"/>
    <col min="6919" max="6919" width="14.5703125" bestFit="1" customWidth="1"/>
    <col min="6920" max="6920" width="14.28515625" customWidth="1"/>
    <col min="6921" max="6921" width="14.140625" customWidth="1"/>
    <col min="6922" max="6922" width="16.42578125" customWidth="1"/>
    <col min="6923" max="6924" width="15.85546875" customWidth="1"/>
    <col min="6925" max="6925" width="3.5703125" bestFit="1" customWidth="1"/>
    <col min="7171" max="7171" width="12.7109375" customWidth="1"/>
    <col min="7173" max="7173" width="18.5703125" customWidth="1"/>
    <col min="7174" max="7174" width="14.5703125" customWidth="1"/>
    <col min="7175" max="7175" width="14.5703125" bestFit="1" customWidth="1"/>
    <col min="7176" max="7176" width="14.28515625" customWidth="1"/>
    <col min="7177" max="7177" width="14.140625" customWidth="1"/>
    <col min="7178" max="7178" width="16.42578125" customWidth="1"/>
    <col min="7179" max="7180" width="15.85546875" customWidth="1"/>
    <col min="7181" max="7181" width="3.5703125" bestFit="1" customWidth="1"/>
    <col min="7427" max="7427" width="12.7109375" customWidth="1"/>
    <col min="7429" max="7429" width="18.5703125" customWidth="1"/>
    <col min="7430" max="7430" width="14.5703125" customWidth="1"/>
    <col min="7431" max="7431" width="14.5703125" bestFit="1" customWidth="1"/>
    <col min="7432" max="7432" width="14.28515625" customWidth="1"/>
    <col min="7433" max="7433" width="14.140625" customWidth="1"/>
    <col min="7434" max="7434" width="16.42578125" customWidth="1"/>
    <col min="7435" max="7436" width="15.85546875" customWidth="1"/>
    <col min="7437" max="7437" width="3.5703125" bestFit="1" customWidth="1"/>
    <col min="7683" max="7683" width="12.7109375" customWidth="1"/>
    <col min="7685" max="7685" width="18.5703125" customWidth="1"/>
    <col min="7686" max="7686" width="14.5703125" customWidth="1"/>
    <col min="7687" max="7687" width="14.5703125" bestFit="1" customWidth="1"/>
    <col min="7688" max="7688" width="14.28515625" customWidth="1"/>
    <col min="7689" max="7689" width="14.140625" customWidth="1"/>
    <col min="7690" max="7690" width="16.42578125" customWidth="1"/>
    <col min="7691" max="7692" width="15.85546875" customWidth="1"/>
    <col min="7693" max="7693" width="3.5703125" bestFit="1" customWidth="1"/>
    <col min="7939" max="7939" width="12.7109375" customWidth="1"/>
    <col min="7941" max="7941" width="18.5703125" customWidth="1"/>
    <col min="7942" max="7942" width="14.5703125" customWidth="1"/>
    <col min="7943" max="7943" width="14.5703125" bestFit="1" customWidth="1"/>
    <col min="7944" max="7944" width="14.28515625" customWidth="1"/>
    <col min="7945" max="7945" width="14.140625" customWidth="1"/>
    <col min="7946" max="7946" width="16.42578125" customWidth="1"/>
    <col min="7947" max="7948" width="15.85546875" customWidth="1"/>
    <col min="7949" max="7949" width="3.5703125" bestFit="1" customWidth="1"/>
    <col min="8195" max="8195" width="12.7109375" customWidth="1"/>
    <col min="8197" max="8197" width="18.5703125" customWidth="1"/>
    <col min="8198" max="8198" width="14.5703125" customWidth="1"/>
    <col min="8199" max="8199" width="14.5703125" bestFit="1" customWidth="1"/>
    <col min="8200" max="8200" width="14.28515625" customWidth="1"/>
    <col min="8201" max="8201" width="14.140625" customWidth="1"/>
    <col min="8202" max="8202" width="16.42578125" customWidth="1"/>
    <col min="8203" max="8204" width="15.85546875" customWidth="1"/>
    <col min="8205" max="8205" width="3.5703125" bestFit="1" customWidth="1"/>
    <col min="8451" max="8451" width="12.7109375" customWidth="1"/>
    <col min="8453" max="8453" width="18.5703125" customWidth="1"/>
    <col min="8454" max="8454" width="14.5703125" customWidth="1"/>
    <col min="8455" max="8455" width="14.5703125" bestFit="1" customWidth="1"/>
    <col min="8456" max="8456" width="14.28515625" customWidth="1"/>
    <col min="8457" max="8457" width="14.140625" customWidth="1"/>
    <col min="8458" max="8458" width="16.42578125" customWidth="1"/>
    <col min="8459" max="8460" width="15.85546875" customWidth="1"/>
    <col min="8461" max="8461" width="3.5703125" bestFit="1" customWidth="1"/>
    <col min="8707" max="8707" width="12.7109375" customWidth="1"/>
    <col min="8709" max="8709" width="18.5703125" customWidth="1"/>
    <col min="8710" max="8710" width="14.5703125" customWidth="1"/>
    <col min="8711" max="8711" width="14.5703125" bestFit="1" customWidth="1"/>
    <col min="8712" max="8712" width="14.28515625" customWidth="1"/>
    <col min="8713" max="8713" width="14.140625" customWidth="1"/>
    <col min="8714" max="8714" width="16.42578125" customWidth="1"/>
    <col min="8715" max="8716" width="15.85546875" customWidth="1"/>
    <col min="8717" max="8717" width="3.5703125" bestFit="1" customWidth="1"/>
    <col min="8963" max="8963" width="12.7109375" customWidth="1"/>
    <col min="8965" max="8965" width="18.5703125" customWidth="1"/>
    <col min="8966" max="8966" width="14.5703125" customWidth="1"/>
    <col min="8967" max="8967" width="14.5703125" bestFit="1" customWidth="1"/>
    <col min="8968" max="8968" width="14.28515625" customWidth="1"/>
    <col min="8969" max="8969" width="14.140625" customWidth="1"/>
    <col min="8970" max="8970" width="16.42578125" customWidth="1"/>
    <col min="8971" max="8972" width="15.85546875" customWidth="1"/>
    <col min="8973" max="8973" width="3.5703125" bestFit="1" customWidth="1"/>
    <col min="9219" max="9219" width="12.7109375" customWidth="1"/>
    <col min="9221" max="9221" width="18.5703125" customWidth="1"/>
    <col min="9222" max="9222" width="14.5703125" customWidth="1"/>
    <col min="9223" max="9223" width="14.5703125" bestFit="1" customWidth="1"/>
    <col min="9224" max="9224" width="14.28515625" customWidth="1"/>
    <col min="9225" max="9225" width="14.140625" customWidth="1"/>
    <col min="9226" max="9226" width="16.42578125" customWidth="1"/>
    <col min="9227" max="9228" width="15.85546875" customWidth="1"/>
    <col min="9229" max="9229" width="3.5703125" bestFit="1" customWidth="1"/>
    <col min="9475" max="9475" width="12.7109375" customWidth="1"/>
    <col min="9477" max="9477" width="18.5703125" customWidth="1"/>
    <col min="9478" max="9478" width="14.5703125" customWidth="1"/>
    <col min="9479" max="9479" width="14.5703125" bestFit="1" customWidth="1"/>
    <col min="9480" max="9480" width="14.28515625" customWidth="1"/>
    <col min="9481" max="9481" width="14.140625" customWidth="1"/>
    <col min="9482" max="9482" width="16.42578125" customWidth="1"/>
    <col min="9483" max="9484" width="15.85546875" customWidth="1"/>
    <col min="9485" max="9485" width="3.5703125" bestFit="1" customWidth="1"/>
    <col min="9731" max="9731" width="12.7109375" customWidth="1"/>
    <col min="9733" max="9733" width="18.5703125" customWidth="1"/>
    <col min="9734" max="9734" width="14.5703125" customWidth="1"/>
    <col min="9735" max="9735" width="14.5703125" bestFit="1" customWidth="1"/>
    <col min="9736" max="9736" width="14.28515625" customWidth="1"/>
    <col min="9737" max="9737" width="14.140625" customWidth="1"/>
    <col min="9738" max="9738" width="16.42578125" customWidth="1"/>
    <col min="9739" max="9740" width="15.85546875" customWidth="1"/>
    <col min="9741" max="9741" width="3.5703125" bestFit="1" customWidth="1"/>
    <col min="9987" max="9987" width="12.7109375" customWidth="1"/>
    <col min="9989" max="9989" width="18.5703125" customWidth="1"/>
    <col min="9990" max="9990" width="14.5703125" customWidth="1"/>
    <col min="9991" max="9991" width="14.5703125" bestFit="1" customWidth="1"/>
    <col min="9992" max="9992" width="14.28515625" customWidth="1"/>
    <col min="9993" max="9993" width="14.140625" customWidth="1"/>
    <col min="9994" max="9994" width="16.42578125" customWidth="1"/>
    <col min="9995" max="9996" width="15.85546875" customWidth="1"/>
    <col min="9997" max="9997" width="3.5703125" bestFit="1" customWidth="1"/>
    <col min="10243" max="10243" width="12.7109375" customWidth="1"/>
    <col min="10245" max="10245" width="18.5703125" customWidth="1"/>
    <col min="10246" max="10246" width="14.5703125" customWidth="1"/>
    <col min="10247" max="10247" width="14.5703125" bestFit="1" customWidth="1"/>
    <col min="10248" max="10248" width="14.28515625" customWidth="1"/>
    <col min="10249" max="10249" width="14.140625" customWidth="1"/>
    <col min="10250" max="10250" width="16.42578125" customWidth="1"/>
    <col min="10251" max="10252" width="15.85546875" customWidth="1"/>
    <col min="10253" max="10253" width="3.5703125" bestFit="1" customWidth="1"/>
    <col min="10499" max="10499" width="12.7109375" customWidth="1"/>
    <col min="10501" max="10501" width="18.5703125" customWidth="1"/>
    <col min="10502" max="10502" width="14.5703125" customWidth="1"/>
    <col min="10503" max="10503" width="14.5703125" bestFit="1" customWidth="1"/>
    <col min="10504" max="10504" width="14.28515625" customWidth="1"/>
    <col min="10505" max="10505" width="14.140625" customWidth="1"/>
    <col min="10506" max="10506" width="16.42578125" customWidth="1"/>
    <col min="10507" max="10508" width="15.85546875" customWidth="1"/>
    <col min="10509" max="10509" width="3.5703125" bestFit="1" customWidth="1"/>
    <col min="10755" max="10755" width="12.7109375" customWidth="1"/>
    <col min="10757" max="10757" width="18.5703125" customWidth="1"/>
    <col min="10758" max="10758" width="14.5703125" customWidth="1"/>
    <col min="10759" max="10759" width="14.5703125" bestFit="1" customWidth="1"/>
    <col min="10760" max="10760" width="14.28515625" customWidth="1"/>
    <col min="10761" max="10761" width="14.140625" customWidth="1"/>
    <col min="10762" max="10762" width="16.42578125" customWidth="1"/>
    <col min="10763" max="10764" width="15.85546875" customWidth="1"/>
    <col min="10765" max="10765" width="3.5703125" bestFit="1" customWidth="1"/>
    <col min="11011" max="11011" width="12.7109375" customWidth="1"/>
    <col min="11013" max="11013" width="18.5703125" customWidth="1"/>
    <col min="11014" max="11014" width="14.5703125" customWidth="1"/>
    <col min="11015" max="11015" width="14.5703125" bestFit="1" customWidth="1"/>
    <col min="11016" max="11016" width="14.28515625" customWidth="1"/>
    <col min="11017" max="11017" width="14.140625" customWidth="1"/>
    <col min="11018" max="11018" width="16.42578125" customWidth="1"/>
    <col min="11019" max="11020" width="15.85546875" customWidth="1"/>
    <col min="11021" max="11021" width="3.5703125" bestFit="1" customWidth="1"/>
    <col min="11267" max="11267" width="12.7109375" customWidth="1"/>
    <col min="11269" max="11269" width="18.5703125" customWidth="1"/>
    <col min="11270" max="11270" width="14.5703125" customWidth="1"/>
    <col min="11271" max="11271" width="14.5703125" bestFit="1" customWidth="1"/>
    <col min="11272" max="11272" width="14.28515625" customWidth="1"/>
    <col min="11273" max="11273" width="14.140625" customWidth="1"/>
    <col min="11274" max="11274" width="16.42578125" customWidth="1"/>
    <col min="11275" max="11276" width="15.85546875" customWidth="1"/>
    <col min="11277" max="11277" width="3.5703125" bestFit="1" customWidth="1"/>
    <col min="11523" max="11523" width="12.7109375" customWidth="1"/>
    <col min="11525" max="11525" width="18.5703125" customWidth="1"/>
    <col min="11526" max="11526" width="14.5703125" customWidth="1"/>
    <col min="11527" max="11527" width="14.5703125" bestFit="1" customWidth="1"/>
    <col min="11528" max="11528" width="14.28515625" customWidth="1"/>
    <col min="11529" max="11529" width="14.140625" customWidth="1"/>
    <col min="11530" max="11530" width="16.42578125" customWidth="1"/>
    <col min="11531" max="11532" width="15.85546875" customWidth="1"/>
    <col min="11533" max="11533" width="3.5703125" bestFit="1" customWidth="1"/>
    <col min="11779" max="11779" width="12.7109375" customWidth="1"/>
    <col min="11781" max="11781" width="18.5703125" customWidth="1"/>
    <col min="11782" max="11782" width="14.5703125" customWidth="1"/>
    <col min="11783" max="11783" width="14.5703125" bestFit="1" customWidth="1"/>
    <col min="11784" max="11784" width="14.28515625" customWidth="1"/>
    <col min="11785" max="11785" width="14.140625" customWidth="1"/>
    <col min="11786" max="11786" width="16.42578125" customWidth="1"/>
    <col min="11787" max="11788" width="15.85546875" customWidth="1"/>
    <col min="11789" max="11789" width="3.5703125" bestFit="1" customWidth="1"/>
    <col min="12035" max="12035" width="12.7109375" customWidth="1"/>
    <col min="12037" max="12037" width="18.5703125" customWidth="1"/>
    <col min="12038" max="12038" width="14.5703125" customWidth="1"/>
    <col min="12039" max="12039" width="14.5703125" bestFit="1" customWidth="1"/>
    <col min="12040" max="12040" width="14.28515625" customWidth="1"/>
    <col min="12041" max="12041" width="14.140625" customWidth="1"/>
    <col min="12042" max="12042" width="16.42578125" customWidth="1"/>
    <col min="12043" max="12044" width="15.85546875" customWidth="1"/>
    <col min="12045" max="12045" width="3.5703125" bestFit="1" customWidth="1"/>
    <col min="12291" max="12291" width="12.7109375" customWidth="1"/>
    <col min="12293" max="12293" width="18.5703125" customWidth="1"/>
    <col min="12294" max="12294" width="14.5703125" customWidth="1"/>
    <col min="12295" max="12295" width="14.5703125" bestFit="1" customWidth="1"/>
    <col min="12296" max="12296" width="14.28515625" customWidth="1"/>
    <col min="12297" max="12297" width="14.140625" customWidth="1"/>
    <col min="12298" max="12298" width="16.42578125" customWidth="1"/>
    <col min="12299" max="12300" width="15.85546875" customWidth="1"/>
    <col min="12301" max="12301" width="3.5703125" bestFit="1" customWidth="1"/>
    <col min="12547" max="12547" width="12.7109375" customWidth="1"/>
    <col min="12549" max="12549" width="18.5703125" customWidth="1"/>
    <col min="12550" max="12550" width="14.5703125" customWidth="1"/>
    <col min="12551" max="12551" width="14.5703125" bestFit="1" customWidth="1"/>
    <col min="12552" max="12552" width="14.28515625" customWidth="1"/>
    <col min="12553" max="12553" width="14.140625" customWidth="1"/>
    <col min="12554" max="12554" width="16.42578125" customWidth="1"/>
    <col min="12555" max="12556" width="15.85546875" customWidth="1"/>
    <col min="12557" max="12557" width="3.5703125" bestFit="1" customWidth="1"/>
    <col min="12803" max="12803" width="12.7109375" customWidth="1"/>
    <col min="12805" max="12805" width="18.5703125" customWidth="1"/>
    <col min="12806" max="12806" width="14.5703125" customWidth="1"/>
    <col min="12807" max="12807" width="14.5703125" bestFit="1" customWidth="1"/>
    <col min="12808" max="12808" width="14.28515625" customWidth="1"/>
    <col min="12809" max="12809" width="14.140625" customWidth="1"/>
    <col min="12810" max="12810" width="16.42578125" customWidth="1"/>
    <col min="12811" max="12812" width="15.85546875" customWidth="1"/>
    <col min="12813" max="12813" width="3.5703125" bestFit="1" customWidth="1"/>
    <col min="13059" max="13059" width="12.7109375" customWidth="1"/>
    <col min="13061" max="13061" width="18.5703125" customWidth="1"/>
    <col min="13062" max="13062" width="14.5703125" customWidth="1"/>
    <col min="13063" max="13063" width="14.5703125" bestFit="1" customWidth="1"/>
    <col min="13064" max="13064" width="14.28515625" customWidth="1"/>
    <col min="13065" max="13065" width="14.140625" customWidth="1"/>
    <col min="13066" max="13066" width="16.42578125" customWidth="1"/>
    <col min="13067" max="13068" width="15.85546875" customWidth="1"/>
    <col min="13069" max="13069" width="3.5703125" bestFit="1" customWidth="1"/>
    <col min="13315" max="13315" width="12.7109375" customWidth="1"/>
    <col min="13317" max="13317" width="18.5703125" customWidth="1"/>
    <col min="13318" max="13318" width="14.5703125" customWidth="1"/>
    <col min="13319" max="13319" width="14.5703125" bestFit="1" customWidth="1"/>
    <col min="13320" max="13320" width="14.28515625" customWidth="1"/>
    <col min="13321" max="13321" width="14.140625" customWidth="1"/>
    <col min="13322" max="13322" width="16.42578125" customWidth="1"/>
    <col min="13323" max="13324" width="15.85546875" customWidth="1"/>
    <col min="13325" max="13325" width="3.5703125" bestFit="1" customWidth="1"/>
    <col min="13571" max="13571" width="12.7109375" customWidth="1"/>
    <col min="13573" max="13573" width="18.5703125" customWidth="1"/>
    <col min="13574" max="13574" width="14.5703125" customWidth="1"/>
    <col min="13575" max="13575" width="14.5703125" bestFit="1" customWidth="1"/>
    <col min="13576" max="13576" width="14.28515625" customWidth="1"/>
    <col min="13577" max="13577" width="14.140625" customWidth="1"/>
    <col min="13578" max="13578" width="16.42578125" customWidth="1"/>
    <col min="13579" max="13580" width="15.85546875" customWidth="1"/>
    <col min="13581" max="13581" width="3.5703125" bestFit="1" customWidth="1"/>
    <col min="13827" max="13827" width="12.7109375" customWidth="1"/>
    <col min="13829" max="13829" width="18.5703125" customWidth="1"/>
    <col min="13830" max="13830" width="14.5703125" customWidth="1"/>
    <col min="13831" max="13831" width="14.5703125" bestFit="1" customWidth="1"/>
    <col min="13832" max="13832" width="14.28515625" customWidth="1"/>
    <col min="13833" max="13833" width="14.140625" customWidth="1"/>
    <col min="13834" max="13834" width="16.42578125" customWidth="1"/>
    <col min="13835" max="13836" width="15.85546875" customWidth="1"/>
    <col min="13837" max="13837" width="3.5703125" bestFit="1" customWidth="1"/>
    <col min="14083" max="14083" width="12.7109375" customWidth="1"/>
    <col min="14085" max="14085" width="18.5703125" customWidth="1"/>
    <col min="14086" max="14086" width="14.5703125" customWidth="1"/>
    <col min="14087" max="14087" width="14.5703125" bestFit="1" customWidth="1"/>
    <col min="14088" max="14088" width="14.28515625" customWidth="1"/>
    <col min="14089" max="14089" width="14.140625" customWidth="1"/>
    <col min="14090" max="14090" width="16.42578125" customWidth="1"/>
    <col min="14091" max="14092" width="15.85546875" customWidth="1"/>
    <col min="14093" max="14093" width="3.5703125" bestFit="1" customWidth="1"/>
    <col min="14339" max="14339" width="12.7109375" customWidth="1"/>
    <col min="14341" max="14341" width="18.5703125" customWidth="1"/>
    <col min="14342" max="14342" width="14.5703125" customWidth="1"/>
    <col min="14343" max="14343" width="14.5703125" bestFit="1" customWidth="1"/>
    <col min="14344" max="14344" width="14.28515625" customWidth="1"/>
    <col min="14345" max="14345" width="14.140625" customWidth="1"/>
    <col min="14346" max="14346" width="16.42578125" customWidth="1"/>
    <col min="14347" max="14348" width="15.85546875" customWidth="1"/>
    <col min="14349" max="14349" width="3.5703125" bestFit="1" customWidth="1"/>
    <col min="14595" max="14595" width="12.7109375" customWidth="1"/>
    <col min="14597" max="14597" width="18.5703125" customWidth="1"/>
    <col min="14598" max="14598" width="14.5703125" customWidth="1"/>
    <col min="14599" max="14599" width="14.5703125" bestFit="1" customWidth="1"/>
    <col min="14600" max="14600" width="14.28515625" customWidth="1"/>
    <col min="14601" max="14601" width="14.140625" customWidth="1"/>
    <col min="14602" max="14602" width="16.42578125" customWidth="1"/>
    <col min="14603" max="14604" width="15.85546875" customWidth="1"/>
    <col min="14605" max="14605" width="3.5703125" bestFit="1" customWidth="1"/>
    <col min="14851" max="14851" width="12.7109375" customWidth="1"/>
    <col min="14853" max="14853" width="18.5703125" customWidth="1"/>
    <col min="14854" max="14854" width="14.5703125" customWidth="1"/>
    <col min="14855" max="14855" width="14.5703125" bestFit="1" customWidth="1"/>
    <col min="14856" max="14856" width="14.28515625" customWidth="1"/>
    <col min="14857" max="14857" width="14.140625" customWidth="1"/>
    <col min="14858" max="14858" width="16.42578125" customWidth="1"/>
    <col min="14859" max="14860" width="15.85546875" customWidth="1"/>
    <col min="14861" max="14861" width="3.5703125" bestFit="1" customWidth="1"/>
    <col min="15107" max="15107" width="12.7109375" customWidth="1"/>
    <col min="15109" max="15109" width="18.5703125" customWidth="1"/>
    <col min="15110" max="15110" width="14.5703125" customWidth="1"/>
    <col min="15111" max="15111" width="14.5703125" bestFit="1" customWidth="1"/>
    <col min="15112" max="15112" width="14.28515625" customWidth="1"/>
    <col min="15113" max="15113" width="14.140625" customWidth="1"/>
    <col min="15114" max="15114" width="16.42578125" customWidth="1"/>
    <col min="15115" max="15116" width="15.85546875" customWidth="1"/>
    <col min="15117" max="15117" width="3.5703125" bestFit="1" customWidth="1"/>
    <col min="15363" max="15363" width="12.7109375" customWidth="1"/>
    <col min="15365" max="15365" width="18.5703125" customWidth="1"/>
    <col min="15366" max="15366" width="14.5703125" customWidth="1"/>
    <col min="15367" max="15367" width="14.5703125" bestFit="1" customWidth="1"/>
    <col min="15368" max="15368" width="14.28515625" customWidth="1"/>
    <col min="15369" max="15369" width="14.140625" customWidth="1"/>
    <col min="15370" max="15370" width="16.42578125" customWidth="1"/>
    <col min="15371" max="15372" width="15.85546875" customWidth="1"/>
    <col min="15373" max="15373" width="3.5703125" bestFit="1" customWidth="1"/>
    <col min="15619" max="15619" width="12.7109375" customWidth="1"/>
    <col min="15621" max="15621" width="18.5703125" customWidth="1"/>
    <col min="15622" max="15622" width="14.5703125" customWidth="1"/>
    <col min="15623" max="15623" width="14.5703125" bestFit="1" customWidth="1"/>
    <col min="15624" max="15624" width="14.28515625" customWidth="1"/>
    <col min="15625" max="15625" width="14.140625" customWidth="1"/>
    <col min="15626" max="15626" width="16.42578125" customWidth="1"/>
    <col min="15627" max="15628" width="15.85546875" customWidth="1"/>
    <col min="15629" max="15629" width="3.5703125" bestFit="1" customWidth="1"/>
    <col min="15875" max="15875" width="12.7109375" customWidth="1"/>
    <col min="15877" max="15877" width="18.5703125" customWidth="1"/>
    <col min="15878" max="15878" width="14.5703125" customWidth="1"/>
    <col min="15879" max="15879" width="14.5703125" bestFit="1" customWidth="1"/>
    <col min="15880" max="15880" width="14.28515625" customWidth="1"/>
    <col min="15881" max="15881" width="14.140625" customWidth="1"/>
    <col min="15882" max="15882" width="16.42578125" customWidth="1"/>
    <col min="15883" max="15884" width="15.85546875" customWidth="1"/>
    <col min="15885" max="15885" width="3.5703125" bestFit="1" customWidth="1"/>
    <col min="16131" max="16131" width="12.7109375" customWidth="1"/>
    <col min="16133" max="16133" width="18.5703125" customWidth="1"/>
    <col min="16134" max="16134" width="14.5703125" customWidth="1"/>
    <col min="16135" max="16135" width="14.5703125" bestFit="1" customWidth="1"/>
    <col min="16136" max="16136" width="14.28515625" customWidth="1"/>
    <col min="16137" max="16137" width="14.140625" customWidth="1"/>
    <col min="16138" max="16138" width="16.42578125" customWidth="1"/>
    <col min="16139" max="16140" width="15.85546875" customWidth="1"/>
    <col min="16141" max="16141" width="3.5703125" bestFit="1" customWidth="1"/>
  </cols>
  <sheetData>
    <row r="1" spans="1:15" ht="15.75" x14ac:dyDescent="0.25">
      <c r="A1" s="1" t="s">
        <v>0</v>
      </c>
    </row>
    <row r="2" spans="1:15" x14ac:dyDescent="0.25">
      <c r="A2" s="2" t="s">
        <v>46</v>
      </c>
    </row>
    <row r="3" spans="1:15" ht="63.75" x14ac:dyDescent="0.25">
      <c r="A3" s="4" t="s">
        <v>2</v>
      </c>
      <c r="B3" s="4" t="s">
        <v>3</v>
      </c>
      <c r="C3" s="5" t="s">
        <v>105</v>
      </c>
      <c r="D3" s="5" t="s">
        <v>104</v>
      </c>
      <c r="E3" s="5" t="s">
        <v>103</v>
      </c>
      <c r="F3" s="5" t="s">
        <v>102</v>
      </c>
      <c r="G3" s="5" t="s">
        <v>101</v>
      </c>
      <c r="H3" s="5" t="s">
        <v>78</v>
      </c>
      <c r="I3" s="5" t="s">
        <v>56</v>
      </c>
      <c r="J3" s="5" t="s">
        <v>80</v>
      </c>
      <c r="K3" s="27"/>
      <c r="L3" s="27"/>
      <c r="M3" s="28"/>
      <c r="N3" s="29"/>
      <c r="O3" s="29"/>
    </row>
    <row r="4" spans="1:15" x14ac:dyDescent="0.25">
      <c r="A4" s="76" t="s">
        <v>11</v>
      </c>
      <c r="B4" s="8" t="s">
        <v>12</v>
      </c>
      <c r="C4" s="62">
        <v>0.17</v>
      </c>
      <c r="D4" s="62">
        <v>0.2</v>
      </c>
      <c r="E4" s="62">
        <v>0.14000000000000001</v>
      </c>
      <c r="F4" s="62">
        <v>0.13167259786476868</v>
      </c>
      <c r="G4" s="66">
        <v>0.2537313432835821</v>
      </c>
      <c r="H4" s="62">
        <v>0.28682170542635999</v>
      </c>
      <c r="I4" s="68">
        <v>0.45454545454544998</v>
      </c>
      <c r="J4" s="62">
        <v>0.46</v>
      </c>
      <c r="K4" s="30">
        <f t="shared" ref="K4:K27" si="0">$I$27</f>
        <v>0.16040548598688001</v>
      </c>
      <c r="L4" s="30">
        <f t="shared" ref="L4:L25" si="1">$H$27</f>
        <v>8.1003993154590004E-2</v>
      </c>
      <c r="M4" s="30">
        <v>6.8642745709828396E-2</v>
      </c>
      <c r="N4" s="31">
        <v>0.03</v>
      </c>
      <c r="O4" s="31">
        <v>0.02</v>
      </c>
    </row>
    <row r="5" spans="1:15" x14ac:dyDescent="0.25">
      <c r="A5" s="73"/>
      <c r="B5" s="8" t="s">
        <v>47</v>
      </c>
      <c r="C5" s="69" t="s">
        <v>88</v>
      </c>
      <c r="D5" s="69" t="s">
        <v>88</v>
      </c>
      <c r="E5" s="69" t="s">
        <v>88</v>
      </c>
      <c r="F5" s="69" t="s">
        <v>88</v>
      </c>
      <c r="G5" s="69" t="s">
        <v>88</v>
      </c>
      <c r="H5" s="69" t="s">
        <v>88</v>
      </c>
      <c r="I5" s="69" t="s">
        <v>88</v>
      </c>
      <c r="J5" s="69" t="s">
        <v>88</v>
      </c>
      <c r="K5" s="30">
        <f t="shared" si="0"/>
        <v>0.16040548598688001</v>
      </c>
      <c r="L5" s="30">
        <f t="shared" si="1"/>
        <v>8.1003993154590004E-2</v>
      </c>
      <c r="M5" s="30">
        <v>6.8642745709828396E-2</v>
      </c>
      <c r="N5" s="31">
        <v>0.03</v>
      </c>
      <c r="O5" s="31">
        <v>0.02</v>
      </c>
    </row>
    <row r="6" spans="1:15" x14ac:dyDescent="0.25">
      <c r="A6" s="73"/>
      <c r="B6" s="8" t="s">
        <v>13</v>
      </c>
      <c r="C6" s="69" t="s">
        <v>88</v>
      </c>
      <c r="D6" s="69" t="s">
        <v>88</v>
      </c>
      <c r="E6" s="69" t="s">
        <v>88</v>
      </c>
      <c r="F6" s="69" t="s">
        <v>88</v>
      </c>
      <c r="G6" s="69" t="s">
        <v>88</v>
      </c>
      <c r="H6" s="69" t="s">
        <v>88</v>
      </c>
      <c r="I6" s="68">
        <v>2.2123893805310001E-2</v>
      </c>
      <c r="J6" s="62">
        <v>0.09</v>
      </c>
      <c r="K6" s="30">
        <f t="shared" si="0"/>
        <v>0.16040548598688001</v>
      </c>
      <c r="L6" s="30">
        <f t="shared" si="1"/>
        <v>8.1003993154590004E-2</v>
      </c>
      <c r="M6" s="30">
        <v>6.8642745709828396E-2</v>
      </c>
      <c r="N6" s="31">
        <v>0.03</v>
      </c>
      <c r="O6" s="31">
        <v>0.02</v>
      </c>
    </row>
    <row r="7" spans="1:15" x14ac:dyDescent="0.25">
      <c r="A7" s="74"/>
      <c r="B7" s="24" t="s">
        <v>14</v>
      </c>
      <c r="C7" s="64">
        <v>7.0000000000000007E-2</v>
      </c>
      <c r="D7" s="64">
        <v>0.09</v>
      </c>
      <c r="E7" s="64">
        <v>7.0000000000000007E-2</v>
      </c>
      <c r="F7" s="64">
        <v>6.1056105610561059E-2</v>
      </c>
      <c r="G7" s="64">
        <v>0.11</v>
      </c>
      <c r="H7" s="64">
        <v>0.13627992633517</v>
      </c>
      <c r="I7" s="67">
        <v>0.26768642447419</v>
      </c>
      <c r="J7" s="64">
        <v>0.27375201288244999</v>
      </c>
      <c r="K7" s="30">
        <f t="shared" si="0"/>
        <v>0.16040548598688001</v>
      </c>
      <c r="L7" s="30">
        <f t="shared" si="1"/>
        <v>8.1003993154590004E-2</v>
      </c>
      <c r="M7" s="30">
        <v>6.8642745709828396E-2</v>
      </c>
      <c r="N7" s="31">
        <v>0.03</v>
      </c>
      <c r="O7" s="31">
        <v>0.02</v>
      </c>
    </row>
    <row r="8" spans="1:15" x14ac:dyDescent="0.25">
      <c r="A8" s="76" t="s">
        <v>15</v>
      </c>
      <c r="B8" s="8" t="s">
        <v>16</v>
      </c>
      <c r="C8" s="69" t="s">
        <v>88</v>
      </c>
      <c r="D8" s="69" t="s">
        <v>88</v>
      </c>
      <c r="E8" s="69" t="s">
        <v>88</v>
      </c>
      <c r="F8" s="69" t="s">
        <v>88</v>
      </c>
      <c r="G8" s="69" t="s">
        <v>88</v>
      </c>
      <c r="H8" s="62">
        <v>1.327433628319E-2</v>
      </c>
      <c r="I8" s="68">
        <v>7.6923076923079994E-2</v>
      </c>
      <c r="J8" s="62">
        <v>9.6618357487919998E-2</v>
      </c>
      <c r="K8" s="30">
        <f t="shared" si="0"/>
        <v>0.16040548598688001</v>
      </c>
      <c r="L8" s="30">
        <f t="shared" si="1"/>
        <v>8.1003993154590004E-2</v>
      </c>
      <c r="M8" s="30">
        <v>6.8642745709828396E-2</v>
      </c>
      <c r="N8" s="31">
        <v>0.03</v>
      </c>
      <c r="O8" s="31">
        <v>0.02</v>
      </c>
    </row>
    <row r="9" spans="1:15" x14ac:dyDescent="0.25">
      <c r="A9" s="73"/>
      <c r="B9" s="8" t="s">
        <v>17</v>
      </c>
      <c r="C9" s="62">
        <v>0.01</v>
      </c>
      <c r="D9" s="62">
        <v>7.0000000000000007E-2</v>
      </c>
      <c r="E9" s="62">
        <v>1.5873015873015872E-2</v>
      </c>
      <c r="F9" s="62">
        <v>1.4492753623188406E-2</v>
      </c>
      <c r="G9" s="62">
        <v>9.0090090090090086E-2</v>
      </c>
      <c r="H9" s="62">
        <v>0.18103448275862</v>
      </c>
      <c r="I9" s="68">
        <v>0.27350427350426998</v>
      </c>
      <c r="J9" s="62">
        <v>0.22772277227723001</v>
      </c>
      <c r="K9" s="30">
        <f t="shared" si="0"/>
        <v>0.16040548598688001</v>
      </c>
      <c r="L9" s="30">
        <f t="shared" si="1"/>
        <v>8.1003993154590004E-2</v>
      </c>
      <c r="M9" s="30">
        <v>6.8642745709828396E-2</v>
      </c>
      <c r="N9" s="31">
        <v>0.03</v>
      </c>
      <c r="O9" s="31">
        <v>0.02</v>
      </c>
    </row>
    <row r="10" spans="1:15" x14ac:dyDescent="0.25">
      <c r="A10" s="73"/>
      <c r="B10" s="8" t="s">
        <v>18</v>
      </c>
      <c r="C10" s="62">
        <v>0.06</v>
      </c>
      <c r="D10" s="69" t="s">
        <v>88</v>
      </c>
      <c r="E10" s="62">
        <v>3.5842293906810036E-3</v>
      </c>
      <c r="F10" s="69" t="s">
        <v>88</v>
      </c>
      <c r="G10" s="62">
        <v>4.7272727272727272E-2</v>
      </c>
      <c r="H10" s="62">
        <v>2.620087336245E-2</v>
      </c>
      <c r="I10" s="68">
        <v>0.13617021276596</v>
      </c>
      <c r="J10" s="62">
        <v>4.3859649122809999E-2</v>
      </c>
      <c r="K10" s="30">
        <f t="shared" si="0"/>
        <v>0.16040548598688001</v>
      </c>
      <c r="L10" s="30">
        <f t="shared" si="1"/>
        <v>8.1003993154590004E-2</v>
      </c>
      <c r="M10" s="30">
        <v>6.8642745709828396E-2</v>
      </c>
      <c r="N10" s="31">
        <v>0.03</v>
      </c>
      <c r="O10" s="31">
        <v>0.02</v>
      </c>
    </row>
    <row r="11" spans="1:15" x14ac:dyDescent="0.25">
      <c r="A11" s="73"/>
      <c r="B11" s="8" t="s">
        <v>19</v>
      </c>
      <c r="C11" s="69" t="s">
        <v>88</v>
      </c>
      <c r="D11" s="69" t="s">
        <v>88</v>
      </c>
      <c r="E11" s="69" t="s">
        <v>88</v>
      </c>
      <c r="F11" s="69" t="s">
        <v>88</v>
      </c>
      <c r="G11" s="62">
        <v>3.1055900621118012E-2</v>
      </c>
      <c r="H11" s="62">
        <v>1.351351351351E-2</v>
      </c>
      <c r="I11" s="68">
        <v>4.0540540540540002E-2</v>
      </c>
      <c r="J11" s="62">
        <v>6.5040650406500006E-2</v>
      </c>
      <c r="K11" s="30">
        <f t="shared" si="0"/>
        <v>0.16040548598688001</v>
      </c>
      <c r="L11" s="30">
        <f t="shared" si="1"/>
        <v>8.1003993154590004E-2</v>
      </c>
      <c r="M11" s="30">
        <v>6.8642745709828396E-2</v>
      </c>
      <c r="N11" s="31">
        <v>0.03</v>
      </c>
      <c r="O11" s="31">
        <v>0.02</v>
      </c>
    </row>
    <row r="12" spans="1:15" x14ac:dyDescent="0.25">
      <c r="A12" s="74"/>
      <c r="B12" s="24" t="s">
        <v>20</v>
      </c>
      <c r="C12" s="64">
        <v>0.02</v>
      </c>
      <c r="D12" s="64">
        <v>0.01</v>
      </c>
      <c r="E12" s="64">
        <v>2.7359781121751026E-3</v>
      </c>
      <c r="F12" s="64">
        <v>2.4968789013732834E-3</v>
      </c>
      <c r="G12" s="64">
        <v>0.04</v>
      </c>
      <c r="H12" s="64">
        <v>4.4506258692630002E-2</v>
      </c>
      <c r="I12" s="67">
        <v>0.12146892655367</v>
      </c>
      <c r="J12" s="64">
        <v>9.2564491654020004E-2</v>
      </c>
      <c r="K12" s="30">
        <f t="shared" si="0"/>
        <v>0.16040548598688001</v>
      </c>
      <c r="L12" s="30">
        <f t="shared" si="1"/>
        <v>8.1003993154590004E-2</v>
      </c>
      <c r="M12" s="30">
        <v>6.8642745709828396E-2</v>
      </c>
      <c r="N12" s="31">
        <v>0.03</v>
      </c>
      <c r="O12" s="31">
        <v>0.02</v>
      </c>
    </row>
    <row r="13" spans="1:15" x14ac:dyDescent="0.25">
      <c r="A13" s="81" t="s">
        <v>21</v>
      </c>
      <c r="B13" s="8" t="s">
        <v>48</v>
      </c>
      <c r="C13" s="69" t="s">
        <v>88</v>
      </c>
      <c r="D13" s="69" t="s">
        <v>88</v>
      </c>
      <c r="E13" s="69" t="s">
        <v>88</v>
      </c>
      <c r="F13" s="69" t="s">
        <v>88</v>
      </c>
      <c r="G13" s="69" t="s">
        <v>88</v>
      </c>
      <c r="H13" s="69" t="s">
        <v>88</v>
      </c>
      <c r="I13" s="69" t="s">
        <v>88</v>
      </c>
      <c r="J13" s="69" t="s">
        <v>88</v>
      </c>
      <c r="K13" s="30">
        <f t="shared" si="0"/>
        <v>0.16040548598688001</v>
      </c>
      <c r="L13" s="30">
        <f t="shared" si="1"/>
        <v>8.1003993154590004E-2</v>
      </c>
      <c r="M13" s="30">
        <v>6.8642745709828396E-2</v>
      </c>
      <c r="N13" s="31">
        <v>0.03</v>
      </c>
      <c r="O13" s="31">
        <v>0.02</v>
      </c>
    </row>
    <row r="14" spans="1:15" x14ac:dyDescent="0.25">
      <c r="A14" s="82"/>
      <c r="B14" s="8" t="s">
        <v>49</v>
      </c>
      <c r="C14" s="69" t="s">
        <v>88</v>
      </c>
      <c r="D14" s="69" t="s">
        <v>88</v>
      </c>
      <c r="E14" s="69" t="s">
        <v>88</v>
      </c>
      <c r="F14" s="69" t="s">
        <v>88</v>
      </c>
      <c r="G14" s="69" t="s">
        <v>88</v>
      </c>
      <c r="H14" s="69" t="s">
        <v>88</v>
      </c>
      <c r="I14" s="69" t="s">
        <v>88</v>
      </c>
      <c r="J14" s="69" t="s">
        <v>88</v>
      </c>
      <c r="K14" s="30">
        <f t="shared" si="0"/>
        <v>0.16040548598688001</v>
      </c>
      <c r="L14" s="30">
        <f t="shared" si="1"/>
        <v>8.1003993154590004E-2</v>
      </c>
      <c r="M14" s="30">
        <v>6.8642745709828396E-2</v>
      </c>
      <c r="N14" s="31">
        <v>0.03</v>
      </c>
      <c r="O14" s="31">
        <v>0.02</v>
      </c>
    </row>
    <row r="15" spans="1:15" x14ac:dyDescent="0.25">
      <c r="A15" s="82"/>
      <c r="B15" s="8" t="s">
        <v>22</v>
      </c>
      <c r="C15" s="69" t="s">
        <v>88</v>
      </c>
      <c r="D15" s="69" t="s">
        <v>88</v>
      </c>
      <c r="E15" s="69" t="s">
        <v>88</v>
      </c>
      <c r="F15" s="69" t="s">
        <v>88</v>
      </c>
      <c r="G15" s="69" t="s">
        <v>88</v>
      </c>
      <c r="H15" s="69" t="s">
        <v>88</v>
      </c>
      <c r="I15" s="69" t="s">
        <v>88</v>
      </c>
      <c r="J15" s="69" t="s">
        <v>88</v>
      </c>
      <c r="K15" s="30">
        <f t="shared" si="0"/>
        <v>0.16040548598688001</v>
      </c>
      <c r="L15" s="30">
        <f t="shared" si="1"/>
        <v>8.1003993154590004E-2</v>
      </c>
      <c r="M15" s="30">
        <v>6.8642745709828396E-2</v>
      </c>
      <c r="N15" s="31">
        <v>0.03</v>
      </c>
      <c r="O15" s="31">
        <v>0.02</v>
      </c>
    </row>
    <row r="16" spans="1:15" x14ac:dyDescent="0.25">
      <c r="A16" s="82"/>
      <c r="B16" s="8" t="s">
        <v>23</v>
      </c>
      <c r="C16" s="69" t="s">
        <v>88</v>
      </c>
      <c r="D16" s="69" t="s">
        <v>88</v>
      </c>
      <c r="E16" s="69" t="s">
        <v>88</v>
      </c>
      <c r="F16" s="69" t="s">
        <v>88</v>
      </c>
      <c r="G16" s="66">
        <v>3.4482758620689655E-2</v>
      </c>
      <c r="H16" s="62">
        <v>3.2258064516130003E-2</v>
      </c>
      <c r="I16" s="68">
        <v>3.0303030303029999E-2</v>
      </c>
      <c r="J16" s="62">
        <v>2.2727272727270001E-2</v>
      </c>
      <c r="K16" s="30">
        <f t="shared" si="0"/>
        <v>0.16040548598688001</v>
      </c>
      <c r="L16" s="30">
        <f t="shared" si="1"/>
        <v>8.1003993154590004E-2</v>
      </c>
      <c r="M16" s="30">
        <v>6.8642745709828396E-2</v>
      </c>
      <c r="N16" s="31">
        <v>0.03</v>
      </c>
      <c r="O16" s="31">
        <v>0.02</v>
      </c>
    </row>
    <row r="17" spans="1:15" x14ac:dyDescent="0.25">
      <c r="A17" s="82"/>
      <c r="B17" s="8" t="s">
        <v>24</v>
      </c>
      <c r="C17" s="62">
        <v>0.13</v>
      </c>
      <c r="D17" s="62">
        <v>0.01</v>
      </c>
      <c r="E17" s="69" t="s">
        <v>88</v>
      </c>
      <c r="F17" s="62">
        <v>1.7857142857142856E-2</v>
      </c>
      <c r="G17" s="62">
        <v>8.130081300813009E-3</v>
      </c>
      <c r="H17" s="69" t="s">
        <v>88</v>
      </c>
      <c r="I17" s="68">
        <v>8.0808080808079996E-2</v>
      </c>
      <c r="J17" s="62">
        <v>0.28421052631579002</v>
      </c>
      <c r="K17" s="30">
        <f t="shared" si="0"/>
        <v>0.16040548598688001</v>
      </c>
      <c r="L17" s="30">
        <f t="shared" si="1"/>
        <v>8.1003993154590004E-2</v>
      </c>
      <c r="M17" s="30">
        <v>6.8642745709828396E-2</v>
      </c>
      <c r="N17" s="31">
        <v>0.03</v>
      </c>
      <c r="O17" s="31">
        <v>0.02</v>
      </c>
    </row>
    <row r="18" spans="1:15" x14ac:dyDescent="0.25">
      <c r="A18" s="82"/>
      <c r="B18" s="8" t="s">
        <v>25</v>
      </c>
      <c r="C18" s="69" t="s">
        <v>88</v>
      </c>
      <c r="D18" s="69" t="s">
        <v>88</v>
      </c>
      <c r="E18" s="69" t="s">
        <v>88</v>
      </c>
      <c r="F18" s="69" t="s">
        <v>88</v>
      </c>
      <c r="G18" s="69" t="s">
        <v>88</v>
      </c>
      <c r="H18" s="69" t="s">
        <v>88</v>
      </c>
      <c r="I18" s="69" t="s">
        <v>88</v>
      </c>
      <c r="J18" s="69" t="s">
        <v>88</v>
      </c>
      <c r="K18" s="30">
        <f t="shared" si="0"/>
        <v>0.16040548598688001</v>
      </c>
      <c r="L18" s="30">
        <f t="shared" si="1"/>
        <v>8.1003993154590004E-2</v>
      </c>
      <c r="M18" s="30">
        <v>6.8642745709828396E-2</v>
      </c>
      <c r="N18" s="31">
        <v>0.03</v>
      </c>
      <c r="O18" s="31">
        <v>0.02</v>
      </c>
    </row>
    <row r="19" spans="1:15" x14ac:dyDescent="0.25">
      <c r="A19" s="82"/>
      <c r="B19" s="8" t="s">
        <v>26</v>
      </c>
      <c r="C19" s="69" t="s">
        <v>88</v>
      </c>
      <c r="D19" s="69" t="s">
        <v>88</v>
      </c>
      <c r="E19" s="69" t="s">
        <v>88</v>
      </c>
      <c r="F19" s="69" t="s">
        <v>88</v>
      </c>
      <c r="G19" s="69" t="s">
        <v>88</v>
      </c>
      <c r="H19" s="69" t="s">
        <v>88</v>
      </c>
      <c r="I19" s="68">
        <v>0.04</v>
      </c>
      <c r="J19" s="62">
        <v>4.6511627906979998E-2</v>
      </c>
      <c r="K19" s="30">
        <f t="shared" si="0"/>
        <v>0.16040548598688001</v>
      </c>
      <c r="L19" s="30">
        <f t="shared" si="1"/>
        <v>8.1003993154590004E-2</v>
      </c>
      <c r="M19" s="30">
        <v>6.8642745709828396E-2</v>
      </c>
      <c r="N19" s="31">
        <v>0.03</v>
      </c>
      <c r="O19" s="31">
        <v>0.02</v>
      </c>
    </row>
    <row r="20" spans="1:15" x14ac:dyDescent="0.25">
      <c r="A20" s="82"/>
      <c r="B20" s="8" t="s">
        <v>27</v>
      </c>
      <c r="C20" s="69" t="s">
        <v>88</v>
      </c>
      <c r="D20" s="69" t="s">
        <v>88</v>
      </c>
      <c r="E20" s="69" t="s">
        <v>88</v>
      </c>
      <c r="F20" s="62">
        <v>0.15625</v>
      </c>
      <c r="G20" s="62">
        <v>0.3125</v>
      </c>
      <c r="H20" s="62">
        <v>7.1428571428569995E-2</v>
      </c>
      <c r="I20" s="68">
        <v>0.23809523809524</v>
      </c>
      <c r="J20" s="69" t="s">
        <v>88</v>
      </c>
      <c r="K20" s="30">
        <f t="shared" si="0"/>
        <v>0.16040548598688001</v>
      </c>
      <c r="L20" s="30">
        <f t="shared" si="1"/>
        <v>8.1003993154590004E-2</v>
      </c>
      <c r="M20" s="30">
        <v>6.8642745709828396E-2</v>
      </c>
      <c r="N20" s="31">
        <v>0.03</v>
      </c>
      <c r="O20" s="31">
        <v>0.02</v>
      </c>
    </row>
    <row r="21" spans="1:15" x14ac:dyDescent="0.25">
      <c r="A21" s="82"/>
      <c r="B21" s="8" t="s">
        <v>28</v>
      </c>
      <c r="C21" s="69" t="s">
        <v>88</v>
      </c>
      <c r="D21" s="69" t="s">
        <v>88</v>
      </c>
      <c r="E21" s="69" t="s">
        <v>88</v>
      </c>
      <c r="F21" s="69" t="s">
        <v>88</v>
      </c>
      <c r="G21" s="69" t="s">
        <v>88</v>
      </c>
      <c r="H21" s="69" t="s">
        <v>88</v>
      </c>
      <c r="I21" s="69" t="s">
        <v>88</v>
      </c>
      <c r="J21" s="62">
        <v>2.5641025641030001E-2</v>
      </c>
      <c r="K21" s="30">
        <f t="shared" si="0"/>
        <v>0.16040548598688001</v>
      </c>
      <c r="L21" s="30">
        <f t="shared" si="1"/>
        <v>8.1003993154590004E-2</v>
      </c>
      <c r="M21" s="30">
        <v>6.8642745709828396E-2</v>
      </c>
      <c r="N21" s="31">
        <v>0.03</v>
      </c>
      <c r="O21" s="31">
        <v>0.02</v>
      </c>
    </row>
    <row r="22" spans="1:15" x14ac:dyDescent="0.25">
      <c r="A22" s="82"/>
      <c r="B22" s="8" t="s">
        <v>29</v>
      </c>
      <c r="C22" s="69" t="s">
        <v>88</v>
      </c>
      <c r="D22" s="69" t="s">
        <v>88</v>
      </c>
      <c r="E22" s="69" t="s">
        <v>88</v>
      </c>
      <c r="F22" s="69" t="s">
        <v>88</v>
      </c>
      <c r="G22" s="69" t="s">
        <v>88</v>
      </c>
      <c r="H22" s="69" t="s">
        <v>88</v>
      </c>
      <c r="I22" s="68">
        <v>5.555555555556E-2</v>
      </c>
      <c r="J22" s="62">
        <v>0.58064516129031996</v>
      </c>
      <c r="K22" s="30">
        <f t="shared" si="0"/>
        <v>0.16040548598688001</v>
      </c>
      <c r="L22" s="30">
        <f t="shared" si="1"/>
        <v>8.1003993154590004E-2</v>
      </c>
      <c r="M22" s="30">
        <v>6.8642745709828396E-2</v>
      </c>
      <c r="N22" s="31">
        <v>0.03</v>
      </c>
      <c r="O22" s="31">
        <v>0.02</v>
      </c>
    </row>
    <row r="23" spans="1:15" x14ac:dyDescent="0.25">
      <c r="A23" s="82"/>
      <c r="B23" s="8" t="s">
        <v>30</v>
      </c>
      <c r="C23" s="69" t="s">
        <v>88</v>
      </c>
      <c r="D23" s="69" t="s">
        <v>88</v>
      </c>
      <c r="E23" s="69" t="s">
        <v>88</v>
      </c>
      <c r="F23" s="62">
        <v>0.23214285714285715</v>
      </c>
      <c r="G23" s="69" t="s">
        <v>88</v>
      </c>
      <c r="H23" s="69" t="s">
        <v>88</v>
      </c>
      <c r="I23" s="68">
        <v>0.1063829787234</v>
      </c>
      <c r="J23" s="69" t="s">
        <v>88</v>
      </c>
      <c r="K23" s="30">
        <f t="shared" si="0"/>
        <v>0.16040548598688001</v>
      </c>
      <c r="L23" s="30">
        <f t="shared" si="1"/>
        <v>8.1003993154590004E-2</v>
      </c>
      <c r="M23" s="30">
        <v>6.8642745709828396E-2</v>
      </c>
      <c r="N23" s="31">
        <v>0.03</v>
      </c>
      <c r="O23" s="31">
        <v>0.02</v>
      </c>
    </row>
    <row r="24" spans="1:15" x14ac:dyDescent="0.25">
      <c r="A24" s="82"/>
      <c r="B24" s="8" t="s">
        <v>31</v>
      </c>
      <c r="C24" s="62">
        <v>0.01</v>
      </c>
      <c r="D24" s="69" t="s">
        <v>88</v>
      </c>
      <c r="E24" s="62">
        <v>0.03</v>
      </c>
      <c r="F24" s="69" t="s">
        <v>88</v>
      </c>
      <c r="G24" s="62">
        <v>0.29629629629629628</v>
      </c>
      <c r="H24" s="62">
        <v>0.42499999999999999</v>
      </c>
      <c r="I24" s="68">
        <v>0.44897959183672997</v>
      </c>
      <c r="J24" s="62">
        <v>0.51351351351351004</v>
      </c>
      <c r="K24" s="30">
        <f t="shared" si="0"/>
        <v>0.16040548598688001</v>
      </c>
      <c r="L24" s="30">
        <f t="shared" si="1"/>
        <v>8.1003993154590004E-2</v>
      </c>
      <c r="M24" s="30">
        <v>6.8642745709828396E-2</v>
      </c>
      <c r="N24" s="31">
        <v>0.03</v>
      </c>
      <c r="O24" s="31">
        <v>0.02</v>
      </c>
    </row>
    <row r="25" spans="1:15" x14ac:dyDescent="0.25">
      <c r="A25" s="83"/>
      <c r="B25" s="24" t="s">
        <v>32</v>
      </c>
      <c r="C25" s="64">
        <v>0.03</v>
      </c>
      <c r="D25" s="69" t="s">
        <v>88</v>
      </c>
      <c r="E25" s="64">
        <v>0.01</v>
      </c>
      <c r="F25" s="64">
        <v>3.4364261168384883E-2</v>
      </c>
      <c r="G25" s="64">
        <v>7.0000000000000007E-2</v>
      </c>
      <c r="H25" s="64">
        <v>7.0000000000000007E-2</v>
      </c>
      <c r="I25" s="67">
        <v>9.6412556053809995E-2</v>
      </c>
      <c r="J25" s="64">
        <v>0.17254901960784</v>
      </c>
      <c r="K25" s="30">
        <f t="shared" si="0"/>
        <v>0.16040548598688001</v>
      </c>
      <c r="L25" s="30">
        <f t="shared" si="1"/>
        <v>8.1003993154590004E-2</v>
      </c>
      <c r="M25" s="30">
        <v>6.8642745709828396E-2</v>
      </c>
    </row>
    <row r="26" spans="1:15" x14ac:dyDescent="0.25">
      <c r="A26" s="59" t="s">
        <v>91</v>
      </c>
      <c r="B26" s="44" t="s">
        <v>87</v>
      </c>
      <c r="C26" s="69" t="s">
        <v>88</v>
      </c>
      <c r="D26" s="70" t="s">
        <v>88</v>
      </c>
      <c r="E26" s="70" t="s">
        <v>88</v>
      </c>
      <c r="F26" s="70" t="s">
        <v>88</v>
      </c>
      <c r="G26" s="70" t="s">
        <v>88</v>
      </c>
      <c r="H26" s="70" t="s">
        <v>88</v>
      </c>
      <c r="I26" s="70" t="s">
        <v>88</v>
      </c>
      <c r="J26" s="69" t="s">
        <v>88</v>
      </c>
      <c r="K26" s="30">
        <f t="shared" si="0"/>
        <v>0.16040548598688001</v>
      </c>
      <c r="L26" s="30"/>
      <c r="M26" s="30"/>
    </row>
    <row r="27" spans="1:15" x14ac:dyDescent="0.25">
      <c r="A27" s="32" t="s">
        <v>33</v>
      </c>
      <c r="B27" s="32"/>
      <c r="C27" s="64">
        <v>0.04</v>
      </c>
      <c r="D27" s="64">
        <v>0.03</v>
      </c>
      <c r="E27" s="64">
        <v>0.02</v>
      </c>
      <c r="F27" s="64">
        <v>2.9663147310206132E-2</v>
      </c>
      <c r="G27" s="64">
        <v>6.8642745709828396E-2</v>
      </c>
      <c r="H27" s="64">
        <v>8.1003993154590004E-2</v>
      </c>
      <c r="I27" s="71">
        <v>0.16040548598688001</v>
      </c>
      <c r="J27" s="64">
        <v>0.17821229050279</v>
      </c>
      <c r="K27" s="30">
        <f t="shared" si="0"/>
        <v>0.16040548598688001</v>
      </c>
      <c r="L27" s="33"/>
      <c r="M27" s="34"/>
      <c r="N27" s="35"/>
    </row>
    <row r="28" spans="1:15" x14ac:dyDescent="0.25">
      <c r="K28" s="35"/>
      <c r="L28" s="35"/>
      <c r="M28" s="35"/>
      <c r="N28" s="35"/>
    </row>
    <row r="29" spans="1:15" ht="38.25" x14ac:dyDescent="0.25">
      <c r="A29" s="52" t="s">
        <v>2</v>
      </c>
      <c r="B29" s="52" t="s">
        <v>3</v>
      </c>
      <c r="C29" s="36" t="s">
        <v>55</v>
      </c>
      <c r="D29" s="36" t="s">
        <v>54</v>
      </c>
      <c r="E29" s="5" t="s">
        <v>53</v>
      </c>
      <c r="F29" s="5" t="s">
        <v>52</v>
      </c>
      <c r="G29" s="5" t="s">
        <v>51</v>
      </c>
      <c r="H29" s="5" t="s">
        <v>50</v>
      </c>
      <c r="I29" s="5" t="s">
        <v>4</v>
      </c>
      <c r="J29" s="5" t="s">
        <v>79</v>
      </c>
      <c r="K29" s="37"/>
      <c r="L29" s="37"/>
      <c r="M29" s="35"/>
      <c r="N29" s="35"/>
    </row>
    <row r="30" spans="1:15" x14ac:dyDescent="0.25">
      <c r="A30" s="72" t="s">
        <v>11</v>
      </c>
      <c r="B30" s="8" t="s">
        <v>12</v>
      </c>
      <c r="C30" s="9">
        <v>267</v>
      </c>
      <c r="D30" s="9">
        <v>235</v>
      </c>
      <c r="E30" s="9">
        <v>242</v>
      </c>
      <c r="F30" s="9">
        <v>281</v>
      </c>
      <c r="G30" s="9">
        <v>268</v>
      </c>
      <c r="H30" s="9">
        <v>258</v>
      </c>
      <c r="I30" s="8">
        <v>297</v>
      </c>
      <c r="J30" s="9">
        <v>309</v>
      </c>
      <c r="K30" s="38"/>
      <c r="L30" s="38"/>
      <c r="M30" s="35"/>
      <c r="N30" s="35"/>
    </row>
    <row r="31" spans="1:15" x14ac:dyDescent="0.25">
      <c r="A31" s="72"/>
      <c r="B31" s="8" t="s">
        <v>47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8">
        <v>0</v>
      </c>
      <c r="J31" s="9">
        <v>4</v>
      </c>
      <c r="K31" s="38"/>
      <c r="L31" s="38"/>
      <c r="M31" s="35"/>
      <c r="N31" s="35"/>
    </row>
    <row r="32" spans="1:15" x14ac:dyDescent="0.25">
      <c r="A32" s="72"/>
      <c r="B32" s="8" t="s">
        <v>13</v>
      </c>
      <c r="C32" s="9">
        <v>435</v>
      </c>
      <c r="D32" s="9">
        <v>309</v>
      </c>
      <c r="E32" s="9">
        <v>285</v>
      </c>
      <c r="F32" s="9">
        <v>325</v>
      </c>
      <c r="G32" s="23">
        <v>328</v>
      </c>
      <c r="H32" s="23">
        <v>285</v>
      </c>
      <c r="I32" s="8">
        <v>226</v>
      </c>
      <c r="J32" s="9">
        <v>308</v>
      </c>
      <c r="K32" s="38"/>
      <c r="L32" s="38"/>
    </row>
    <row r="33" spans="1:12" x14ac:dyDescent="0.25">
      <c r="A33" s="72"/>
      <c r="B33" s="24" t="s">
        <v>14</v>
      </c>
      <c r="C33" s="11">
        <v>702</v>
      </c>
      <c r="D33" s="11">
        <v>544</v>
      </c>
      <c r="E33" s="11">
        <v>527</v>
      </c>
      <c r="F33" s="11">
        <v>606</v>
      </c>
      <c r="G33" s="11">
        <v>596</v>
      </c>
      <c r="H33" s="11">
        <v>543</v>
      </c>
      <c r="I33" s="24">
        <v>523</v>
      </c>
      <c r="J33" s="11">
        <f>SUM(J30:J32)</f>
        <v>621</v>
      </c>
      <c r="K33" s="39"/>
      <c r="L33" s="39"/>
    </row>
    <row r="34" spans="1:12" x14ac:dyDescent="0.25">
      <c r="A34" s="72" t="s">
        <v>15</v>
      </c>
      <c r="B34" s="8" t="s">
        <v>16</v>
      </c>
      <c r="C34" s="9">
        <v>386</v>
      </c>
      <c r="D34" s="9">
        <v>229</v>
      </c>
      <c r="E34" s="9">
        <v>243</v>
      </c>
      <c r="F34" s="9">
        <v>234</v>
      </c>
      <c r="G34" s="9">
        <v>252</v>
      </c>
      <c r="H34" s="9">
        <v>226</v>
      </c>
      <c r="I34" s="8">
        <v>208</v>
      </c>
      <c r="J34" s="9">
        <v>207</v>
      </c>
      <c r="K34" s="38"/>
      <c r="L34" s="38"/>
    </row>
    <row r="35" spans="1:12" x14ac:dyDescent="0.25">
      <c r="A35" s="72"/>
      <c r="B35" s="8" t="s">
        <v>17</v>
      </c>
      <c r="C35" s="9">
        <v>130</v>
      </c>
      <c r="D35" s="9">
        <v>41</v>
      </c>
      <c r="E35" s="9">
        <v>63</v>
      </c>
      <c r="F35" s="9">
        <v>138</v>
      </c>
      <c r="G35" s="9">
        <v>111</v>
      </c>
      <c r="H35" s="9">
        <v>116</v>
      </c>
      <c r="I35" s="8">
        <v>117</v>
      </c>
      <c r="J35" s="9">
        <v>101</v>
      </c>
      <c r="K35" s="38"/>
      <c r="L35" s="38"/>
    </row>
    <row r="36" spans="1:12" x14ac:dyDescent="0.25">
      <c r="A36" s="72"/>
      <c r="B36" s="8" t="s">
        <v>18</v>
      </c>
      <c r="C36" s="9">
        <v>287</v>
      </c>
      <c r="D36" s="9">
        <v>265</v>
      </c>
      <c r="E36" s="9">
        <v>279</v>
      </c>
      <c r="F36" s="9">
        <v>250</v>
      </c>
      <c r="G36" s="9">
        <v>275</v>
      </c>
      <c r="H36" s="9">
        <v>229</v>
      </c>
      <c r="I36" s="8">
        <v>235</v>
      </c>
      <c r="J36" s="9">
        <v>228</v>
      </c>
      <c r="K36" s="38"/>
      <c r="L36" s="38"/>
    </row>
    <row r="37" spans="1:12" x14ac:dyDescent="0.25">
      <c r="A37" s="72"/>
      <c r="B37" s="8" t="s">
        <v>19</v>
      </c>
      <c r="C37" s="9">
        <v>200</v>
      </c>
      <c r="D37" s="9">
        <v>197</v>
      </c>
      <c r="E37" s="9">
        <v>146</v>
      </c>
      <c r="F37" s="9">
        <v>179</v>
      </c>
      <c r="G37" s="9">
        <v>161</v>
      </c>
      <c r="H37" s="9">
        <v>148</v>
      </c>
      <c r="I37" s="8">
        <v>148</v>
      </c>
      <c r="J37" s="9">
        <v>123</v>
      </c>
      <c r="K37" s="38"/>
      <c r="L37" s="38"/>
    </row>
    <row r="38" spans="1:12" x14ac:dyDescent="0.25">
      <c r="A38" s="72"/>
      <c r="B38" s="12" t="s">
        <v>20</v>
      </c>
      <c r="C38" s="11">
        <v>1003</v>
      </c>
      <c r="D38" s="11">
        <v>732</v>
      </c>
      <c r="E38" s="11">
        <v>731</v>
      </c>
      <c r="F38" s="11">
        <v>801</v>
      </c>
      <c r="G38" s="11">
        <v>799</v>
      </c>
      <c r="H38" s="11">
        <v>719</v>
      </c>
      <c r="I38" s="12">
        <v>708</v>
      </c>
      <c r="J38" s="11">
        <f>SUM(J34:J37)</f>
        <v>659</v>
      </c>
      <c r="K38" s="39"/>
      <c r="L38" s="39"/>
    </row>
    <row r="39" spans="1:12" x14ac:dyDescent="0.25">
      <c r="A39" s="76" t="s">
        <v>21</v>
      </c>
      <c r="B39" s="8" t="s">
        <v>48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8">
        <v>0</v>
      </c>
      <c r="J39" s="9">
        <v>0</v>
      </c>
      <c r="K39" s="38"/>
      <c r="L39" s="38"/>
    </row>
    <row r="40" spans="1:12" x14ac:dyDescent="0.25">
      <c r="A40" s="73"/>
      <c r="B40" s="8" t="s">
        <v>49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8">
        <v>0</v>
      </c>
      <c r="J40" s="9">
        <v>0</v>
      </c>
      <c r="K40" s="38"/>
      <c r="L40" s="38"/>
    </row>
    <row r="41" spans="1:12" x14ac:dyDescent="0.25">
      <c r="A41" s="73"/>
      <c r="B41" s="8" t="s">
        <v>22</v>
      </c>
      <c r="C41" s="9">
        <v>66</v>
      </c>
      <c r="D41" s="9">
        <v>77</v>
      </c>
      <c r="E41" s="9">
        <v>77</v>
      </c>
      <c r="F41" s="9">
        <v>61</v>
      </c>
      <c r="G41" s="9">
        <v>53</v>
      </c>
      <c r="H41" s="9">
        <v>66</v>
      </c>
      <c r="I41" s="8">
        <v>59</v>
      </c>
      <c r="J41" s="9">
        <v>56</v>
      </c>
      <c r="K41" s="38"/>
      <c r="L41" s="38"/>
    </row>
    <row r="42" spans="1:12" x14ac:dyDescent="0.25">
      <c r="A42" s="73"/>
      <c r="B42" s="8" t="s">
        <v>23</v>
      </c>
      <c r="C42" s="9">
        <v>52</v>
      </c>
      <c r="D42" s="9">
        <v>33</v>
      </c>
      <c r="E42" s="9">
        <v>35</v>
      </c>
      <c r="F42" s="9">
        <v>34</v>
      </c>
      <c r="G42" s="9">
        <v>29</v>
      </c>
      <c r="H42" s="9">
        <v>31</v>
      </c>
      <c r="I42" s="8">
        <v>33</v>
      </c>
      <c r="J42" s="9">
        <v>44</v>
      </c>
      <c r="K42" s="38"/>
      <c r="L42" s="38"/>
    </row>
    <row r="43" spans="1:12" x14ac:dyDescent="0.25">
      <c r="A43" s="73"/>
      <c r="B43" s="8" t="s">
        <v>24</v>
      </c>
      <c r="C43" s="9">
        <v>134</v>
      </c>
      <c r="D43" s="9">
        <v>117</v>
      </c>
      <c r="E43" s="9">
        <v>122</v>
      </c>
      <c r="F43" s="9">
        <v>112</v>
      </c>
      <c r="G43" s="9">
        <v>123</v>
      </c>
      <c r="H43" s="9">
        <v>109</v>
      </c>
      <c r="I43" s="8">
        <v>99</v>
      </c>
      <c r="J43" s="9">
        <v>95</v>
      </c>
      <c r="K43" s="38"/>
      <c r="L43" s="38"/>
    </row>
    <row r="44" spans="1:12" x14ac:dyDescent="0.25">
      <c r="A44" s="73"/>
      <c r="B44" s="8" t="s">
        <v>25</v>
      </c>
      <c r="C44" s="9">
        <v>37</v>
      </c>
      <c r="D44" s="9">
        <v>25</v>
      </c>
      <c r="E44" s="9">
        <v>16</v>
      </c>
      <c r="F44" s="9">
        <v>19</v>
      </c>
      <c r="G44" s="9">
        <v>29</v>
      </c>
      <c r="H44" s="9">
        <v>21</v>
      </c>
      <c r="I44" s="8">
        <v>20</v>
      </c>
      <c r="J44" s="9">
        <v>20</v>
      </c>
      <c r="K44" s="38"/>
      <c r="L44" s="38"/>
    </row>
    <row r="45" spans="1:12" x14ac:dyDescent="0.25">
      <c r="A45" s="73"/>
      <c r="B45" s="8" t="s">
        <v>26</v>
      </c>
      <c r="C45" s="9">
        <v>80</v>
      </c>
      <c r="D45" s="9">
        <v>54</v>
      </c>
      <c r="E45" s="9">
        <v>37</v>
      </c>
      <c r="F45" s="9">
        <v>51</v>
      </c>
      <c r="G45" s="9">
        <v>41</v>
      </c>
      <c r="H45" s="9">
        <v>25</v>
      </c>
      <c r="I45" s="8">
        <v>25</v>
      </c>
      <c r="J45" s="9">
        <v>43</v>
      </c>
      <c r="K45" s="38"/>
      <c r="L45" s="38"/>
    </row>
    <row r="46" spans="1:12" x14ac:dyDescent="0.25">
      <c r="A46" s="73"/>
      <c r="B46" s="8" t="s">
        <v>27</v>
      </c>
      <c r="C46" s="9">
        <v>39</v>
      </c>
      <c r="D46" s="9">
        <v>35</v>
      </c>
      <c r="E46" s="9">
        <v>28</v>
      </c>
      <c r="F46" s="9">
        <v>32</v>
      </c>
      <c r="G46" s="9">
        <v>32</v>
      </c>
      <c r="H46" s="9">
        <v>14</v>
      </c>
      <c r="I46" s="8">
        <v>21</v>
      </c>
      <c r="J46" s="9">
        <v>8</v>
      </c>
      <c r="K46" s="38"/>
      <c r="L46" s="38"/>
    </row>
    <row r="47" spans="1:12" x14ac:dyDescent="0.25">
      <c r="A47" s="73"/>
      <c r="B47" s="8" t="s">
        <v>28</v>
      </c>
      <c r="C47" s="9">
        <v>81</v>
      </c>
      <c r="D47" s="9">
        <v>99</v>
      </c>
      <c r="E47" s="9">
        <v>86</v>
      </c>
      <c r="F47" s="9">
        <v>96</v>
      </c>
      <c r="G47" s="9">
        <v>73</v>
      </c>
      <c r="H47" s="9">
        <v>83</v>
      </c>
      <c r="I47" s="8">
        <v>75</v>
      </c>
      <c r="J47" s="9">
        <v>78</v>
      </c>
      <c r="K47" s="38"/>
      <c r="L47" s="38"/>
    </row>
    <row r="48" spans="1:12" x14ac:dyDescent="0.25">
      <c r="A48" s="73"/>
      <c r="B48" s="8" t="s">
        <v>29</v>
      </c>
      <c r="C48" s="9">
        <v>25</v>
      </c>
      <c r="D48" s="9">
        <v>31</v>
      </c>
      <c r="E48" s="9">
        <v>42</v>
      </c>
      <c r="F48" s="9">
        <v>34</v>
      </c>
      <c r="G48" s="23">
        <v>27</v>
      </c>
      <c r="H48" s="23">
        <v>21</v>
      </c>
      <c r="I48" s="8">
        <v>18</v>
      </c>
      <c r="J48" s="9">
        <v>31</v>
      </c>
      <c r="K48" s="38"/>
      <c r="L48" s="38"/>
    </row>
    <row r="49" spans="1:13" x14ac:dyDescent="0.25">
      <c r="A49" s="73"/>
      <c r="B49" s="8" t="s">
        <v>30</v>
      </c>
      <c r="C49" s="9">
        <v>50</v>
      </c>
      <c r="D49" s="9">
        <v>43</v>
      </c>
      <c r="E49" s="9">
        <v>61</v>
      </c>
      <c r="F49" s="9">
        <v>56</v>
      </c>
      <c r="G49" s="9">
        <v>40</v>
      </c>
      <c r="H49" s="9">
        <v>41</v>
      </c>
      <c r="I49" s="8">
        <v>47</v>
      </c>
      <c r="J49" s="9">
        <v>61</v>
      </c>
      <c r="K49" s="38"/>
      <c r="L49" s="38"/>
    </row>
    <row r="50" spans="1:13" x14ac:dyDescent="0.25">
      <c r="A50" s="73"/>
      <c r="B50" s="8" t="s">
        <v>31</v>
      </c>
      <c r="C50" s="9">
        <v>120</v>
      </c>
      <c r="D50" s="9">
        <v>89</v>
      </c>
      <c r="E50" s="9">
        <v>96</v>
      </c>
      <c r="F50" s="9">
        <v>87</v>
      </c>
      <c r="G50" s="9">
        <v>81</v>
      </c>
      <c r="H50" s="9">
        <v>80</v>
      </c>
      <c r="I50" s="8">
        <v>49</v>
      </c>
      <c r="J50" s="9">
        <v>74</v>
      </c>
      <c r="K50" s="38"/>
      <c r="L50" s="38"/>
    </row>
    <row r="51" spans="1:13" x14ac:dyDescent="0.25">
      <c r="A51" s="74"/>
      <c r="B51" s="12" t="s">
        <v>32</v>
      </c>
      <c r="C51" s="11">
        <v>684</v>
      </c>
      <c r="D51" s="11">
        <v>603</v>
      </c>
      <c r="E51" s="11">
        <v>600</v>
      </c>
      <c r="F51" s="11">
        <v>582</v>
      </c>
      <c r="G51" s="11">
        <v>528</v>
      </c>
      <c r="H51" s="11">
        <v>491</v>
      </c>
      <c r="I51" s="12">
        <v>446</v>
      </c>
      <c r="J51" s="11">
        <f>SUM(J39:J50)</f>
        <v>510</v>
      </c>
      <c r="K51" s="39"/>
      <c r="L51" s="39"/>
    </row>
    <row r="52" spans="1:13" x14ac:dyDescent="0.25">
      <c r="A52" s="58" t="s">
        <v>91</v>
      </c>
      <c r="B52" s="44" t="s">
        <v>87</v>
      </c>
      <c r="C52" s="51" t="s">
        <v>88</v>
      </c>
      <c r="D52" s="50" t="s">
        <v>88</v>
      </c>
      <c r="E52" s="50" t="s">
        <v>88</v>
      </c>
      <c r="F52" s="50" t="s">
        <v>88</v>
      </c>
      <c r="G52" s="50" t="s">
        <v>88</v>
      </c>
      <c r="H52" s="50" t="s">
        <v>88</v>
      </c>
      <c r="I52" s="50" t="s">
        <v>88</v>
      </c>
      <c r="J52" s="9">
        <v>0</v>
      </c>
      <c r="K52" s="38"/>
      <c r="L52" s="30"/>
      <c r="M52" s="30"/>
    </row>
    <row r="53" spans="1:13" x14ac:dyDescent="0.25">
      <c r="A53" s="13" t="s">
        <v>33</v>
      </c>
      <c r="B53" s="12"/>
      <c r="C53" s="11">
        <v>2389</v>
      </c>
      <c r="D53" s="11">
        <v>1879</v>
      </c>
      <c r="E53" s="11">
        <v>1858</v>
      </c>
      <c r="F53" s="11">
        <v>1989</v>
      </c>
      <c r="G53" s="11">
        <v>1923</v>
      </c>
      <c r="H53" s="11">
        <v>1753</v>
      </c>
      <c r="I53" s="12">
        <v>1677</v>
      </c>
      <c r="J53" s="11">
        <v>1790</v>
      </c>
      <c r="K53" s="39"/>
      <c r="L53" s="39"/>
    </row>
  </sheetData>
  <mergeCells count="6">
    <mergeCell ref="A13:A25"/>
    <mergeCell ref="A39:A51"/>
    <mergeCell ref="A4:A7"/>
    <mergeCell ref="A8:A12"/>
    <mergeCell ref="A30:A33"/>
    <mergeCell ref="A34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 2018</vt:lpstr>
      <vt:lpstr>Aruandesse 2018</vt:lpstr>
      <vt:lpstr>Andmed_detailsem 2018</vt:lpstr>
      <vt:lpstr>Kirjeldus 2017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2018-06-13T11:22:20Z</dcterms:created>
  <dcterms:modified xsi:type="dcterms:W3CDTF">2019-10-22T06:54:18Z</dcterms:modified>
</cp:coreProperties>
</file>