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"/>
    </mc:Choice>
  </mc:AlternateContent>
  <xr:revisionPtr revIDLastSave="0" documentId="13_ncr:1_{1C121C71-CA11-44DA-8816-569A84C5DDA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Kirjeldus 2018" sheetId="2" r:id="rId1"/>
    <sheet name="Aruandesse 2018" sheetId="3" r:id="rId2"/>
    <sheet name="Andmed 2018" sheetId="4" r:id="rId3"/>
    <sheet name="Andmed_detailsem 2018" sheetId="5" r:id="rId4"/>
    <sheet name="Kirjeldus 2017" sheetId="7" r:id="rId5"/>
    <sheet name="Aastate andmed" sheetId="6" r:id="rId6"/>
  </sheets>
  <externalReferences>
    <externalReference r:id="rId7"/>
  </externalReferences>
  <definedNames>
    <definedName name="DF_GRID_1" localSheetId="4">[1]Andmed_detailsem!#REF!</definedName>
    <definedName name="DF_GRID_1">'Andmed_detailsem 2018'!#REF!</definedName>
    <definedName name="DF_GRID_1_1" localSheetId="4">[1]Andmed!#REF!</definedName>
    <definedName name="DF_GRID_1_1">'Andmed 2018'!#REF!</definedName>
    <definedName name="HVA_I" localSheetId="4">[1]Aruandesse!#REF!*0+[1]Aruandesse!#REF!</definedName>
    <definedName name="HVA_I">'Aruandesse 2018'!#REF!*0+'Aruandesse 2018'!#REF!</definedName>
    <definedName name="HVA_II" localSheetId="4">[1]Aruandesse!#REF!*0+[1]Aruandesse!#REF!</definedName>
    <definedName name="HVA_II">'Aruandesse 2018'!#REF!*0+'Aruandesse 2018'!#REF!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6" l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G25" i="4"/>
  <c r="F25" i="4"/>
  <c r="H12" i="4"/>
  <c r="G12" i="4"/>
  <c r="F12" i="4"/>
  <c r="G7" i="4"/>
  <c r="G26" i="4" s="1"/>
  <c r="F7" i="4"/>
  <c r="F26" i="4" s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H25" i="4" l="1"/>
  <c r="H26" i="4"/>
  <c r="H7" i="4"/>
</calcChain>
</file>

<file path=xl/sharedStrings.xml><?xml version="1.0" encoding="utf-8"?>
<sst xmlns="http://schemas.openxmlformats.org/spreadsheetml/2006/main" count="529" uniqueCount="106">
  <si>
    <t>Indikaator 11.  DIAGNOOSIDE ARV RAVIJUHU KOHTA</t>
  </si>
  <si>
    <t>Haiglaliik</t>
  </si>
  <si>
    <t>Haigla</t>
  </si>
  <si>
    <t>2018 diagnooside arv statsionaarsel raviarvel</t>
  </si>
  <si>
    <t>Piirkondlikud</t>
  </si>
  <si>
    <t>Põhja-Eesti Regionaalhaigla</t>
  </si>
  <si>
    <t>Tallinna Lastehaigla</t>
  </si>
  <si>
    <t>Tartu Ülikooli Kliinikum</t>
  </si>
  <si>
    <t>piirkH</t>
  </si>
  <si>
    <t>Keskhaiglad</t>
  </si>
  <si>
    <t>Ida-Tallinna Keskhaigla</t>
  </si>
  <si>
    <t>Ida-Viru Keskhaigla</t>
  </si>
  <si>
    <t>Lääne-Tallinna Keskhaigla</t>
  </si>
  <si>
    <t>Pärnu Haigla</t>
  </si>
  <si>
    <t>keskH</t>
  </si>
  <si>
    <t>Üldhaiglad</t>
  </si>
  <si>
    <t>Haapsalu Neuroloogiline Rehabilitatsioonikeskus*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</si>
  <si>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</si>
  <si>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</si>
  <si>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</si>
  <si>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</si>
  <si>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</si>
  <si>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</si>
  <si>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</si>
  <si>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</si>
  <si>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</si>
  <si>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</si>
  <si>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</si>
  <si>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</si>
  <si>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üldH</t>
  </si>
  <si>
    <r>
      <t xml:space="preserve">HVA keskmine </t>
    </r>
    <r>
      <rPr>
        <b/>
        <sz val="11"/>
        <color indexed="9"/>
        <rFont val="Calibri"/>
        <family val="2"/>
        <charset val="186"/>
      </rPr>
      <t>2014</t>
    </r>
  </si>
  <si>
    <t>Kokku</t>
  </si>
  <si>
    <r>
      <t xml:space="preserve">Vanus </t>
    </r>
    <r>
      <rPr>
        <b/>
        <sz val="11"/>
        <color indexed="8"/>
        <rFont val="Calibri"/>
        <family val="2"/>
        <charset val="186"/>
      </rPr>
      <t>≤14</t>
    </r>
  </si>
  <si>
    <r>
      <t xml:space="preserve">Vanus </t>
    </r>
    <r>
      <rPr>
        <b/>
        <sz val="11"/>
        <color indexed="8"/>
        <rFont val="Calibri"/>
        <family val="2"/>
        <charset val="186"/>
      </rPr>
      <t>≥</t>
    </r>
    <r>
      <rPr>
        <b/>
        <sz val="11"/>
        <color indexed="8"/>
        <rFont val="Calibri"/>
        <family val="2"/>
        <charset val="186"/>
      </rPr>
      <t>19</t>
    </r>
  </si>
  <si>
    <t>RJ arv</t>
  </si>
  <si>
    <t>Diagnooside arv</t>
  </si>
  <si>
    <t>HVA kokku</t>
  </si>
  <si>
    <t>Raviasutus</t>
  </si>
  <si>
    <t>Eriala</t>
  </si>
  <si>
    <t>DGN arv</t>
  </si>
  <si>
    <t>Jõgeva Haigla SA</t>
  </si>
  <si>
    <t>Üldkirurgia</t>
  </si>
  <si>
    <t/>
  </si>
  <si>
    <t>Sisehaigused</t>
  </si>
  <si>
    <t>Esmane järelravi</t>
  </si>
  <si>
    <t>Pärnu Haigla SA</t>
  </si>
  <si>
    <t>Otorinolarüngoloogia</t>
  </si>
  <si>
    <t>Neuroloogia</t>
  </si>
  <si>
    <t>Ortopeedia</t>
  </si>
  <si>
    <t>Endoproteesimised</t>
  </si>
  <si>
    <t>Günekoloogia</t>
  </si>
  <si>
    <t>Sünnitused</t>
  </si>
  <si>
    <t>Pediaatria</t>
  </si>
  <si>
    <t>Psühhiaatria</t>
  </si>
  <si>
    <t>Infektsioonhaigused</t>
  </si>
  <si>
    <t>Kardioloogia</t>
  </si>
  <si>
    <t>Taastusravi</t>
  </si>
  <si>
    <t>Tallinna Lastehaigla SA</t>
  </si>
  <si>
    <t>Lastekirurgia</t>
  </si>
  <si>
    <t>Onkoloogia</t>
  </si>
  <si>
    <t>Hematoloogia</t>
  </si>
  <si>
    <t>Põlva Haigla AS</t>
  </si>
  <si>
    <t>AS Rakvere Haigla</t>
  </si>
  <si>
    <t>Valga Haigla AS</t>
  </si>
  <si>
    <t>Lõuna-Eesti Haigla AS</t>
  </si>
  <si>
    <t>Lääne-Tallinna Keskhaigla AS</t>
  </si>
  <si>
    <t>Uroloogia</t>
  </si>
  <si>
    <t>Gastroenteroloogia</t>
  </si>
  <si>
    <t>Nefroloogia</t>
  </si>
  <si>
    <t>SA Narva Haigla</t>
  </si>
  <si>
    <t>Järvamaa Haigla AS</t>
  </si>
  <si>
    <t>Kuressaare Haigla SA</t>
  </si>
  <si>
    <t>TÜ Kliinikum SA</t>
  </si>
  <si>
    <t>Neurokirurgia</t>
  </si>
  <si>
    <t>Rindkerekirurgia</t>
  </si>
  <si>
    <t>Kardiokirurgia</t>
  </si>
  <si>
    <t>Näo- ja lõualuukirur</t>
  </si>
  <si>
    <t>Veresoontekirurgia</t>
  </si>
  <si>
    <t>Organisiirdamised</t>
  </si>
  <si>
    <t>Oftalmoloogia</t>
  </si>
  <si>
    <t>Pulmonoloogia</t>
  </si>
  <si>
    <t>Dermatoveneroloogia</t>
  </si>
  <si>
    <t>Endokrinoloogia</t>
  </si>
  <si>
    <t>Reumatoloogia</t>
  </si>
  <si>
    <t>Luuüdi transplantats</t>
  </si>
  <si>
    <t>Kuulmisimplantats</t>
  </si>
  <si>
    <t>Viljandi Haigla SA</t>
  </si>
  <si>
    <t>Põhja-Eesti Regionaalhaigla SA</t>
  </si>
  <si>
    <t>Kutsehaigused</t>
  </si>
  <si>
    <t>Ida-Tallinna Keskhaigla AS</t>
  </si>
  <si>
    <t>SA Ida-Viru Keskhaigla</t>
  </si>
  <si>
    <t>Sihtasutus Läänemaa Haigla</t>
  </si>
  <si>
    <t>Sihtasutus Raplamaa Haigla</t>
  </si>
  <si>
    <t>Sihtasutus Hiiumaa Haigla</t>
  </si>
  <si>
    <t>2017 diagnooside arv statsionaarsel raviarvel</t>
  </si>
  <si>
    <t>2016 diagnooside arv statsionaarsel raviarvel</t>
  </si>
  <si>
    <t>Erihaiglad</t>
  </si>
  <si>
    <t>Vanus 15–18</t>
  </si>
  <si>
    <t>2018. a diagnooside arv statsionaarsel raviarvel</t>
  </si>
  <si>
    <t>–</t>
  </si>
  <si>
    <t>Diagnoose ravijuhu kohta</t>
  </si>
  <si>
    <t>2015 diagnooside arv statsionaarsel raviarvel</t>
  </si>
  <si>
    <t>2014  diagnooside arv statsionaarsel raviarvel</t>
  </si>
  <si>
    <t>2013  diagnooside arv statsionaarsel raviarvel</t>
  </si>
  <si>
    <t>2012 diagnooside arv statsionaarsel raviarvel</t>
  </si>
  <si>
    <t xml:space="preserve">Kriipsuga ( – ) tähistatud read, kus ei olnud juhtusid ning tulemust ei saanud arvutada.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</si>
</sst>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rgb="FF1C5394"/>
      <name val="Times New Roman"/>
      <family val="1"/>
      <charset val="186"/>
    </font>
    <font>
      <b/>
      <sz val="11"/>
      <color indexed="9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ont="1" applyBorder="1"/>
    <xf numFmtId="164" fontId="0" fillId="0" borderId="1" xfId="0" applyNumberFormat="1" applyFill="1" applyBorder="1"/>
    <xf numFmtId="164" fontId="3" fillId="0" borderId="0" xfId="0" applyNumberFormat="1" applyFont="1"/>
    <xf numFmtId="0" fontId="0" fillId="0" borderId="1" xfId="0" applyFont="1" applyBorder="1"/>
    <xf numFmtId="0" fontId="2" fillId="0" borderId="1" xfId="0" applyFont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164" fontId="0" fillId="0" borderId="1" xfId="0" applyNumberFormat="1" applyFill="1" applyBorder="1" applyAlignment="1">
      <alignment horizontal="right"/>
    </xf>
    <xf numFmtId="164" fontId="0" fillId="0" borderId="0" xfId="0" applyNumberFormat="1"/>
    <xf numFmtId="0" fontId="1" fillId="0" borderId="0" xfId="0" applyFont="1"/>
    <xf numFmtId="3" fontId="0" fillId="0" borderId="1" xfId="0" applyNumberFormat="1" applyBorder="1"/>
    <xf numFmtId="164" fontId="0" fillId="0" borderId="1" xfId="0" applyNumberFormat="1" applyBorder="1"/>
    <xf numFmtId="3" fontId="2" fillId="0" borderId="1" xfId="0" applyNumberFormat="1" applyFont="1" applyBorder="1"/>
    <xf numFmtId="164" fontId="9" fillId="0" borderId="1" xfId="0" applyNumberFormat="1" applyFont="1" applyBorder="1"/>
    <xf numFmtId="3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165" fontId="0" fillId="0" borderId="1" xfId="0" applyNumberFormat="1" applyBorder="1"/>
    <xf numFmtId="0" fontId="2" fillId="0" borderId="0" xfId="0" applyFont="1" applyFill="1" applyBorder="1" applyAlignment="1">
      <alignment horizontal="center" vertical="top" wrapText="1"/>
    </xf>
    <xf numFmtId="165" fontId="0" fillId="0" borderId="1" xfId="0" applyNumberFormat="1" applyFill="1" applyBorder="1"/>
    <xf numFmtId="164" fontId="3" fillId="0" borderId="0" xfId="0" applyNumberFormat="1" applyFont="1" applyBorder="1"/>
    <xf numFmtId="0" fontId="3" fillId="0" borderId="0" xfId="0" applyFont="1"/>
    <xf numFmtId="165" fontId="2" fillId="0" borderId="1" xfId="0" applyNumberFormat="1" applyFont="1" applyFill="1" applyBorder="1"/>
    <xf numFmtId="164" fontId="2" fillId="0" borderId="1" xfId="0" applyNumberFormat="1" applyFont="1" applyBorder="1"/>
    <xf numFmtId="164" fontId="2" fillId="0" borderId="0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6175905362257E-2"/>
          <c:y val="2.4837851644383378E-2"/>
          <c:w val="0.93274289431769741"/>
          <c:h val="0.533059768535644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2018'!$C$3</c:f>
              <c:strCache>
                <c:ptCount val="1"/>
                <c:pt idx="0">
                  <c:v>2018. a diagnooside arv statsionaarsel raviarvel</c:v>
                </c:pt>
              </c:strCache>
            </c:strRef>
          </c:tx>
          <c:spPr>
            <a:solidFill>
              <a:srgbClr val="4472C4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083-4562-986D-A1C6DABD6536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083-4562-986D-A1C6DABD6536}"/>
              </c:ext>
            </c:extLst>
          </c:dPt>
          <c:dPt>
            <c:idx val="20"/>
            <c:invertIfNegative val="0"/>
            <c:bubble3D val="0"/>
            <c:spPr>
              <a:solidFill>
                <a:srgbClr val="4472C4"/>
              </a:solidFill>
              <a:effectLst>
                <a:outerShdw blurRad="40005" dist="22860" dir="5400000" algn="ctr" rotWithShape="0">
                  <a:schemeClr val="accent1">
                    <a:alpha val="2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995-4609-B046-69921CE1BB84}"/>
              </c:ext>
            </c:extLst>
          </c:dPt>
          <c:dPt>
            <c:idx val="21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083-4562-986D-A1C6DABD6536}"/>
              </c:ext>
            </c:extLst>
          </c:dPt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2018'!$C$4:$C$25</c:f>
              <c:numCache>
                <c:formatCode>#\ ##0.0</c:formatCode>
                <c:ptCount val="22"/>
                <c:pt idx="0">
                  <c:v>3.6801493274096</c:v>
                </c:pt>
                <c:pt idx="1">
                  <c:v>2.32209585702681</c:v>
                </c:pt>
                <c:pt idx="2">
                  <c:v>3.4882481657871001</c:v>
                </c:pt>
                <c:pt idx="3">
                  <c:v>3.3908959278183999</c:v>
                </c:pt>
                <c:pt idx="4">
                  <c:v>3.39861251065809</c:v>
                </c:pt>
                <c:pt idx="5">
                  <c:v>3.8248696659586798</c:v>
                </c:pt>
                <c:pt idx="6">
                  <c:v>3.4429059411980001</c:v>
                </c:pt>
                <c:pt idx="7">
                  <c:v>3.15334145655638</c:v>
                </c:pt>
                <c:pt idx="8">
                  <c:v>3.4385429353241701</c:v>
                </c:pt>
                <c:pt idx="9">
                  <c:v>3.5289443813847901</c:v>
                </c:pt>
                <c:pt idx="10">
                  <c:v>4.9000000000000004</c:v>
                </c:pt>
                <c:pt idx="11">
                  <c:v>4.3</c:v>
                </c:pt>
                <c:pt idx="12">
                  <c:v>3.2</c:v>
                </c:pt>
                <c:pt idx="13">
                  <c:v>3.9</c:v>
                </c:pt>
                <c:pt idx="14">
                  <c:v>3.6</c:v>
                </c:pt>
                <c:pt idx="15">
                  <c:v>3.1437220321137098</c:v>
                </c:pt>
                <c:pt idx="16">
                  <c:v>4.9163710086163199</c:v>
                </c:pt>
                <c:pt idx="17">
                  <c:v>3.1335297005400098</c:v>
                </c:pt>
                <c:pt idx="18">
                  <c:v>4.97947454844007</c:v>
                </c:pt>
                <c:pt idx="19">
                  <c:v>4.0886339937434801</c:v>
                </c:pt>
                <c:pt idx="20">
                  <c:v>3.1946959896507101</c:v>
                </c:pt>
                <c:pt idx="21">
                  <c:v>3.6441122549710898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83-4562-986D-A1C6DABD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28784911"/>
        <c:axId val="1"/>
      </c:barChart>
      <c:lineChart>
        <c:grouping val="standard"/>
        <c:varyColors val="0"/>
        <c:ser>
          <c:idx val="0"/>
          <c:order val="1"/>
          <c:tx>
            <c:v>2018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2018'!$D$4:$D$25</c:f>
              <c:numCache>
                <c:formatCode>#\ ##0.0</c:formatCode>
                <c:ptCount val="22"/>
                <c:pt idx="0">
                  <c:v>3.4566874262668401</c:v>
                </c:pt>
                <c:pt idx="1">
                  <c:v>3.4566874262668401</c:v>
                </c:pt>
                <c:pt idx="2">
                  <c:v>3.4566874262668401</c:v>
                </c:pt>
                <c:pt idx="3">
                  <c:v>3.4566874262668401</c:v>
                </c:pt>
                <c:pt idx="4">
                  <c:v>3.4566874262668401</c:v>
                </c:pt>
                <c:pt idx="5">
                  <c:v>3.4566874262668401</c:v>
                </c:pt>
                <c:pt idx="6">
                  <c:v>3.4566874262668401</c:v>
                </c:pt>
                <c:pt idx="7">
                  <c:v>3.4566874262668401</c:v>
                </c:pt>
                <c:pt idx="8">
                  <c:v>3.4566874262668401</c:v>
                </c:pt>
                <c:pt idx="9">
                  <c:v>3.4566874262668401</c:v>
                </c:pt>
                <c:pt idx="10">
                  <c:v>3.4566874262668401</c:v>
                </c:pt>
                <c:pt idx="11">
                  <c:v>3.4566874262668401</c:v>
                </c:pt>
                <c:pt idx="12">
                  <c:v>3.4566874262668401</c:v>
                </c:pt>
                <c:pt idx="13">
                  <c:v>3.4566874262668401</c:v>
                </c:pt>
                <c:pt idx="14">
                  <c:v>3.4566874262668401</c:v>
                </c:pt>
                <c:pt idx="15">
                  <c:v>3.4566874262668401</c:v>
                </c:pt>
                <c:pt idx="16">
                  <c:v>3.4566874262668401</c:v>
                </c:pt>
                <c:pt idx="17">
                  <c:v>3.4566874262668401</c:v>
                </c:pt>
                <c:pt idx="18">
                  <c:v>3.4566874262668401</c:v>
                </c:pt>
                <c:pt idx="19">
                  <c:v>3.4566874262668401</c:v>
                </c:pt>
                <c:pt idx="20">
                  <c:v>3.4566874262668401</c:v>
                </c:pt>
                <c:pt idx="21">
                  <c:v>3.4566874262668401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83-4562-986D-A1C6DABD6536}"/>
            </c:ext>
          </c:extLst>
        </c:ser>
        <c:ser>
          <c:idx val="1"/>
          <c:order val="2"/>
          <c:tx>
            <c:strRef>
              <c:f>'Aastate andmed'!$H$3</c:f>
              <c:strCache>
                <c:ptCount val="1"/>
                <c:pt idx="0">
                  <c:v>2017 diagnooside arv statsionaarsel raviarvel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andmed'!$H$4:$H$25</c:f>
              <c:numCache>
                <c:formatCode>#\ ##0.0</c:formatCode>
                <c:ptCount val="22"/>
                <c:pt idx="0">
                  <c:v>3.6</c:v>
                </c:pt>
                <c:pt idx="1">
                  <c:v>2.4</c:v>
                </c:pt>
                <c:pt idx="2">
                  <c:v>3.4</c:v>
                </c:pt>
                <c:pt idx="3">
                  <c:v>3.4</c:v>
                </c:pt>
                <c:pt idx="4">
                  <c:v>3.3</c:v>
                </c:pt>
                <c:pt idx="5">
                  <c:v>3.7</c:v>
                </c:pt>
                <c:pt idx="6">
                  <c:v>3.4</c:v>
                </c:pt>
                <c:pt idx="7">
                  <c:v>3</c:v>
                </c:pt>
                <c:pt idx="8">
                  <c:v>3.3</c:v>
                </c:pt>
                <c:pt idx="9">
                  <c:v>3.2</c:v>
                </c:pt>
                <c:pt idx="10">
                  <c:v>5</c:v>
                </c:pt>
                <c:pt idx="11">
                  <c:v>4.3</c:v>
                </c:pt>
                <c:pt idx="12">
                  <c:v>3.3</c:v>
                </c:pt>
                <c:pt idx="13">
                  <c:v>3.7</c:v>
                </c:pt>
                <c:pt idx="14">
                  <c:v>4</c:v>
                </c:pt>
                <c:pt idx="15">
                  <c:v>3.1</c:v>
                </c:pt>
                <c:pt idx="16">
                  <c:v>4.8</c:v>
                </c:pt>
                <c:pt idx="17">
                  <c:v>3.3</c:v>
                </c:pt>
                <c:pt idx="18">
                  <c:v>4.2</c:v>
                </c:pt>
                <c:pt idx="19">
                  <c:v>4.5</c:v>
                </c:pt>
                <c:pt idx="20">
                  <c:v>3.2</c:v>
                </c:pt>
                <c:pt idx="2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83-4562-986D-A1C6DABD6536}"/>
            </c:ext>
          </c:extLst>
        </c:ser>
        <c:ser>
          <c:idx val="2"/>
          <c:order val="3"/>
          <c:tx>
            <c:v>2017 HVA keskmine</c:v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'Aruandesse 2018'!$A$4:$B$25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andmed'!$J$4:$J$25</c:f>
              <c:numCache>
                <c:formatCode>#\ ##0.0</c:formatCode>
                <c:ptCount val="22"/>
                <c:pt idx="0">
                  <c:v>3.4566874262668401</c:v>
                </c:pt>
                <c:pt idx="1">
                  <c:v>3.4566874262668401</c:v>
                </c:pt>
                <c:pt idx="2">
                  <c:v>3.4566874262668401</c:v>
                </c:pt>
                <c:pt idx="3">
                  <c:v>3.4566874262668401</c:v>
                </c:pt>
                <c:pt idx="4">
                  <c:v>3.4566874262668401</c:v>
                </c:pt>
                <c:pt idx="5">
                  <c:v>3.4566874262668401</c:v>
                </c:pt>
                <c:pt idx="6">
                  <c:v>3.4566874262668401</c:v>
                </c:pt>
                <c:pt idx="7">
                  <c:v>3.4566874262668401</c:v>
                </c:pt>
                <c:pt idx="8">
                  <c:v>3.4566874262668401</c:v>
                </c:pt>
                <c:pt idx="9">
                  <c:v>3.4566874262668401</c:v>
                </c:pt>
                <c:pt idx="10">
                  <c:v>3.4566874262668401</c:v>
                </c:pt>
                <c:pt idx="11">
                  <c:v>3.4566874262668401</c:v>
                </c:pt>
                <c:pt idx="12">
                  <c:v>3.4566874262668401</c:v>
                </c:pt>
                <c:pt idx="13">
                  <c:v>3.4566874262668401</c:v>
                </c:pt>
                <c:pt idx="14">
                  <c:v>3.4566874262668401</c:v>
                </c:pt>
                <c:pt idx="15">
                  <c:v>3.4566874262668401</c:v>
                </c:pt>
                <c:pt idx="16">
                  <c:v>3.4566874262668401</c:v>
                </c:pt>
                <c:pt idx="17">
                  <c:v>3.4566874262668401</c:v>
                </c:pt>
                <c:pt idx="18">
                  <c:v>3.4566874262668401</c:v>
                </c:pt>
                <c:pt idx="19">
                  <c:v>3.4566874262668401</c:v>
                </c:pt>
                <c:pt idx="20">
                  <c:v>3.4566874262668401</c:v>
                </c:pt>
                <c:pt idx="21">
                  <c:v>3.4566874262668401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83-4562-986D-A1C6DABD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84911"/>
        <c:axId val="1"/>
      </c:lineChart>
      <c:catAx>
        <c:axId val="92878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928784911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3.1467616827226201E-2"/>
          <c:y val="0.91164672597743457"/>
          <c:w val="0.94069737092919248"/>
          <c:h val="7.207127518151135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7</xdr:col>
      <xdr:colOff>466725</xdr:colOff>
      <xdr:row>27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A4936F-3EE7-4D01-9E7E-DF36F209133D}"/>
            </a:ext>
          </a:extLst>
        </xdr:cNvPr>
        <xdr:cNvSpPr txBox="1"/>
      </xdr:nvSpPr>
      <xdr:spPr>
        <a:xfrm>
          <a:off x="9526" y="0"/>
          <a:ext cx="4724399" cy="520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11. 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DIAGNOOSIDE ARV RAVIJUHU KOHTA</a:t>
          </a:r>
        </a:p>
        <a:p>
          <a:endParaRPr lang="et-EE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</a:p>
        <a:p>
          <a:r>
            <a:rPr lang="et-EE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Keskmine diagnooside arv ühel statsionaarsel raviarvel.</a:t>
          </a:r>
        </a:p>
        <a:p>
          <a:endParaRPr lang="et-EE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Andmed</a:t>
          </a:r>
        </a:p>
        <a:p>
          <a:r>
            <a:rPr lang="et-EE" sz="1100" b="0" i="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esitatud Eesti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Haigekassa 2018. aasta kuluperioodi.</a:t>
          </a:r>
        </a:p>
        <a:p>
          <a:r>
            <a:rPr lang="et-EE" sz="1100" b="0" i="0" u="sng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Tulemuste arvutamisel ei kaasatud </a:t>
          </a: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valmisolekutasu ja 0-arvetena esitatud ravijuhte.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Arvesse ei võetud haige lapsega statsionaarsel ravil viibiva hooldaja raviarveid, millel põhidiagnoos Z76.3 ja taastusravi.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Rahvusvaheliselt</a:t>
          </a: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Tulemused erinevad raviasutuseti ja sõltuvad suurel määral erialast ning sellest, milliseid patsiente ravitakse, kas on tegemist ägeda haiguse raviga või toimub rohkem pikaajaliste krooniliste haigete statsionaarne ravi jne.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 võrdlemisel sama eriala või patoloogia piires tulevad välja erinevused kodeerimises, mis võivad muuhulgas viidata ka näieks ala- või ülekodeerimisele.</a:t>
          </a:r>
        </a:p>
        <a:p>
          <a:endParaRPr lang="et-EE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kirjeldus</a:t>
          </a:r>
        </a:p>
        <a:p>
          <a:pPr eaLnBrk="1" fontAlgn="auto" latinLnBrk="0" hangingPunct="1"/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toodud  algandmed raviasutuste lõikes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Andmed detailsem"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indikaator raviasutuste ja erialade lõikes</a:t>
          </a:r>
        </a:p>
        <a:p>
          <a:endParaRPr kumimoji="0" lang="et-EE" sz="11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Lisatud on ka 2017. aasta tulemuste arvutamise metoodika (fail "Kirjeldus 2017").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4F81BD">
                <a:lumMod val="75000"/>
              </a:srgbClr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38100</xdr:rowOff>
    </xdr:from>
    <xdr:to>
      <xdr:col>13</xdr:col>
      <xdr:colOff>600075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DFCBE9-3A51-4CA5-9615-07C90C419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13997477-E737-4309-BD09-4C4B64B5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55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8036AC83-CE4D-4D1E-A3C3-C342ECE3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155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5" name="BEx1I152WN2D3A85O2XN0DGXCWHN" descr="KHBZFMANRA4UMJR1AB4M5NJNT" hidden="1">
          <a:extLst>
            <a:ext uri="{FF2B5EF4-FFF2-40B4-BE49-F238E27FC236}">
              <a16:creationId xmlns:a16="http://schemas.microsoft.com/office/drawing/2014/main" id="{5FB4052E-94DE-4F9E-95B8-53C99204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55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6" name="BExW9676P0SKCVKK25QCGHPA3PAD" descr="9A4PWZ20RMSRF0PNECCDM75CA" hidden="1">
          <a:extLst>
            <a:ext uri="{FF2B5EF4-FFF2-40B4-BE49-F238E27FC236}">
              <a16:creationId xmlns:a16="http://schemas.microsoft.com/office/drawing/2014/main" id="{8F7DA5BC-07AE-4436-8814-E6F2A571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155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1B5441F7-F9D7-4227-B5CC-4D29ABB6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1557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8" name="BExS5CPQ8P8JOQPK7ANNKHLSGOKU" hidden="1">
          <a:extLst>
            <a:ext uri="{FF2B5EF4-FFF2-40B4-BE49-F238E27FC236}">
              <a16:creationId xmlns:a16="http://schemas.microsoft.com/office/drawing/2014/main" id="{3FD1D66A-FE25-49C1-A729-1FB7F827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55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9" name="BExMM0AVUAIRNJLXB1FW8R0YB4ZZ" hidden="1">
          <a:extLst>
            <a:ext uri="{FF2B5EF4-FFF2-40B4-BE49-F238E27FC236}">
              <a16:creationId xmlns:a16="http://schemas.microsoft.com/office/drawing/2014/main" id="{5261D83D-5B3E-45B0-B794-ED098F1F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155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47625</xdr:colOff>
      <xdr:row>3</xdr:row>
      <xdr:rowOff>57150</xdr:rowOff>
    </xdr:to>
    <xdr:pic>
      <xdr:nvPicPr>
        <xdr:cNvPr id="10" name="BExXZ7Y09CBS0XA7IPB3IRJ8RJM4" hidden="1">
          <a:extLst>
            <a:ext uri="{FF2B5EF4-FFF2-40B4-BE49-F238E27FC236}">
              <a16:creationId xmlns:a16="http://schemas.microsoft.com/office/drawing/2014/main" id="{D84EB78F-4929-4953-A017-3F078043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55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3</xdr:row>
      <xdr:rowOff>85725</xdr:rowOff>
    </xdr:from>
    <xdr:to>
      <xdr:col>15</xdr:col>
      <xdr:colOff>47625</xdr:colOff>
      <xdr:row>3</xdr:row>
      <xdr:rowOff>133350</xdr:rowOff>
    </xdr:to>
    <xdr:pic>
      <xdr:nvPicPr>
        <xdr:cNvPr id="11" name="BExQ7SXS9VUG7P6CACU2J7R2SGIZ" hidden="1">
          <a:extLst>
            <a:ext uri="{FF2B5EF4-FFF2-40B4-BE49-F238E27FC236}">
              <a16:creationId xmlns:a16="http://schemas.microsoft.com/office/drawing/2014/main" id="{C6588BB5-2AAD-44FF-B8D8-1DFC1BBF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155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28575</xdr:rowOff>
    </xdr:from>
    <xdr:to>
      <xdr:col>15</xdr:col>
      <xdr:colOff>123825</xdr:colOff>
      <xdr:row>5</xdr:row>
      <xdr:rowOff>152400</xdr:rowOff>
    </xdr:to>
    <xdr:pic>
      <xdr:nvPicPr>
        <xdr:cNvPr id="12" name="BEx973S463FCQVJ7QDFBUIU0WJ3F" descr="ZQTVYL8DCSADVT0QMRXFLU0TR" hidden="1">
          <a:extLst>
            <a:ext uri="{FF2B5EF4-FFF2-40B4-BE49-F238E27FC236}">
              <a16:creationId xmlns:a16="http://schemas.microsoft.com/office/drawing/2014/main" id="{A1E34582-7F9B-4A65-B94F-57A12BD8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15575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28575</xdr:rowOff>
    </xdr:from>
    <xdr:to>
      <xdr:col>15</xdr:col>
      <xdr:colOff>123825</xdr:colOff>
      <xdr:row>11</xdr:row>
      <xdr:rowOff>152400</xdr:rowOff>
    </xdr:to>
    <xdr:pic>
      <xdr:nvPicPr>
        <xdr:cNvPr id="13" name="BExRZO0PLWWMCLGRH7EH6UXYWGAJ" descr="9D4GQ34QB727H10MA3SSAR2R9" hidden="1">
          <a:extLst>
            <a:ext uri="{FF2B5EF4-FFF2-40B4-BE49-F238E27FC236}">
              <a16:creationId xmlns:a16="http://schemas.microsoft.com/office/drawing/2014/main" id="{66A01C73-74CB-49EC-9758-CEA9CA85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24</xdr:row>
      <xdr:rowOff>171450</xdr:rowOff>
    </xdr:from>
    <xdr:to>
      <xdr:col>15</xdr:col>
      <xdr:colOff>123825</xdr:colOff>
      <xdr:row>25</xdr:row>
      <xdr:rowOff>104775</xdr:rowOff>
    </xdr:to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790C5D9B-E0E2-44D4-8F4A-DCBE4EE2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3057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12</xdr:row>
      <xdr:rowOff>123825</xdr:rowOff>
    </xdr:from>
    <xdr:to>
      <xdr:col>15</xdr:col>
      <xdr:colOff>123825</xdr:colOff>
      <xdr:row>13</xdr:row>
      <xdr:rowOff>57150</xdr:rowOff>
    </xdr:to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31A274C9-C94A-46E6-89A0-DD98DD62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13</xdr:row>
      <xdr:rowOff>76200</xdr:rowOff>
    </xdr:from>
    <xdr:to>
      <xdr:col>15</xdr:col>
      <xdr:colOff>123825</xdr:colOff>
      <xdr:row>14</xdr:row>
      <xdr:rowOff>9525</xdr:rowOff>
    </xdr:to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8F74E484-C867-4EAD-B2A4-C34A89A6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17" name="BEx5FXJGJOT93D0J2IRJ3985IUMI" hidden="1">
          <a:extLst>
            <a:ext uri="{FF2B5EF4-FFF2-40B4-BE49-F238E27FC236}">
              <a16:creationId xmlns:a16="http://schemas.microsoft.com/office/drawing/2014/main" id="{867A27E6-1F24-4823-8B2F-66C3A247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142875</xdr:rowOff>
    </xdr:from>
    <xdr:to>
      <xdr:col>15</xdr:col>
      <xdr:colOff>123825</xdr:colOff>
      <xdr:row>4</xdr:row>
      <xdr:rowOff>76200</xdr:rowOff>
    </xdr:to>
    <xdr:pic>
      <xdr:nvPicPr>
        <xdr:cNvPr id="18" name="BEx3RTMHAR35NUAAK49TV6NU7EPA" descr="QFXLG4ZCXTRQSJYFCKJ58G9N8" hidden="1">
          <a:extLst>
            <a:ext uri="{FF2B5EF4-FFF2-40B4-BE49-F238E27FC236}">
              <a16:creationId xmlns:a16="http://schemas.microsoft.com/office/drawing/2014/main" id="{8C6F3D4B-3402-4BD0-9587-32BA184B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15575" y="1485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171450</xdr:rowOff>
    </xdr:from>
    <xdr:to>
      <xdr:col>15</xdr:col>
      <xdr:colOff>123825</xdr:colOff>
      <xdr:row>6</xdr:row>
      <xdr:rowOff>104775</xdr:rowOff>
    </xdr:to>
    <xdr:pic>
      <xdr:nvPicPr>
        <xdr:cNvPr id="19" name="BExS8T38WLC2R738ZC7BDJQAKJAJ" descr="MRI962L5PB0E0YWXCIBN82VJH" hidden="1">
          <a:extLst>
            <a:ext uri="{FF2B5EF4-FFF2-40B4-BE49-F238E27FC236}">
              <a16:creationId xmlns:a16="http://schemas.microsoft.com/office/drawing/2014/main" id="{81E0C989-9708-4B07-8BB7-14AF7D11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20" name="BEx5F64BJ6DCM4EJH81D5ZFNPZ0V" descr="7DJ9FILZD2YPS6X1JBP9E76TU" hidden="1">
          <a:extLst>
            <a:ext uri="{FF2B5EF4-FFF2-40B4-BE49-F238E27FC236}">
              <a16:creationId xmlns:a16="http://schemas.microsoft.com/office/drawing/2014/main" id="{6ACC718D-0FF2-4F86-9486-4C3C8058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21" name="BExQEXXHA3EEXR44LT6RKCDWM6ZT" hidden="1">
          <a:extLst>
            <a:ext uri="{FF2B5EF4-FFF2-40B4-BE49-F238E27FC236}">
              <a16:creationId xmlns:a16="http://schemas.microsoft.com/office/drawing/2014/main" id="{0C56AC25-1B9B-4D60-87A5-9FE8BA2E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76200</xdr:rowOff>
    </xdr:from>
    <xdr:to>
      <xdr:col>15</xdr:col>
      <xdr:colOff>123825</xdr:colOff>
      <xdr:row>8</xdr:row>
      <xdr:rowOff>9525</xdr:rowOff>
    </xdr:to>
    <xdr:pic>
      <xdr:nvPicPr>
        <xdr:cNvPr id="22" name="BEx1X6AMHV6ZK3UJB2BXIJTJHYJU" descr="OALR4L95ELQLZ1Y1LETHM1CS9" hidden="1">
          <a:extLst>
            <a:ext uri="{FF2B5EF4-FFF2-40B4-BE49-F238E27FC236}">
              <a16:creationId xmlns:a16="http://schemas.microsoft.com/office/drawing/2014/main" id="{EC70915E-5F52-42F8-BCA0-7F27D862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15575" y="2200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142875</xdr:rowOff>
    </xdr:from>
    <xdr:to>
      <xdr:col>15</xdr:col>
      <xdr:colOff>123825</xdr:colOff>
      <xdr:row>4</xdr:row>
      <xdr:rowOff>76200</xdr:rowOff>
    </xdr:to>
    <xdr:pic>
      <xdr:nvPicPr>
        <xdr:cNvPr id="23" name="BExSDIVCE09QKG3CT52PHCS6ZJ09" descr="9F076L7EQCF2COMMGCQG6BQGU" hidden="1">
          <a:extLst>
            <a:ext uri="{FF2B5EF4-FFF2-40B4-BE49-F238E27FC236}">
              <a16:creationId xmlns:a16="http://schemas.microsoft.com/office/drawing/2014/main" id="{CE91F9B3-D0FE-478F-8156-7926A6BB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15575" y="1485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28575</xdr:rowOff>
    </xdr:from>
    <xdr:to>
      <xdr:col>15</xdr:col>
      <xdr:colOff>123825</xdr:colOff>
      <xdr:row>11</xdr:row>
      <xdr:rowOff>152400</xdr:rowOff>
    </xdr:to>
    <xdr:pic>
      <xdr:nvPicPr>
        <xdr:cNvPr id="24" name="BEx1QZGQZBAWJ8591VXEIPUOVS7X" descr="MEW27CPIFG44B7E7HEQUUF5QF" hidden="1">
          <a:extLst>
            <a:ext uri="{FF2B5EF4-FFF2-40B4-BE49-F238E27FC236}">
              <a16:creationId xmlns:a16="http://schemas.microsoft.com/office/drawing/2014/main" id="{D59C2850-2030-474F-AD57-DC0B3FDA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76200</xdr:rowOff>
    </xdr:from>
    <xdr:to>
      <xdr:col>15</xdr:col>
      <xdr:colOff>123825</xdr:colOff>
      <xdr:row>11</xdr:row>
      <xdr:rowOff>9525</xdr:rowOff>
    </xdr:to>
    <xdr:pic>
      <xdr:nvPicPr>
        <xdr:cNvPr id="25" name="BExMF7LICJLPXSHM63A6EQ79YQKG" descr="U084VZL15IMB1OFRRAY6GVKAE" hidden="1">
          <a:extLst>
            <a:ext uri="{FF2B5EF4-FFF2-40B4-BE49-F238E27FC236}">
              <a16:creationId xmlns:a16="http://schemas.microsoft.com/office/drawing/2014/main" id="{E0997D59-8D12-4818-B73B-86C8B0AC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771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9</xdr:row>
      <xdr:rowOff>123825</xdr:rowOff>
    </xdr:from>
    <xdr:to>
      <xdr:col>15</xdr:col>
      <xdr:colOff>123825</xdr:colOff>
      <xdr:row>10</xdr:row>
      <xdr:rowOff>57150</xdr:rowOff>
    </xdr:to>
    <xdr:pic>
      <xdr:nvPicPr>
        <xdr:cNvPr id="26" name="BExS343F8GCKP6HTF9Y97L133DX8" descr="ZRF0KB1IYQSNV63CTXT25G67G" hidden="1">
          <a:extLst>
            <a:ext uri="{FF2B5EF4-FFF2-40B4-BE49-F238E27FC236}">
              <a16:creationId xmlns:a16="http://schemas.microsoft.com/office/drawing/2014/main" id="{FF551E8A-A93F-4CF9-9690-54A8E2DD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628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171450</xdr:rowOff>
    </xdr:from>
    <xdr:to>
      <xdr:col>15</xdr:col>
      <xdr:colOff>123825</xdr:colOff>
      <xdr:row>9</xdr:row>
      <xdr:rowOff>104775</xdr:rowOff>
    </xdr:to>
    <xdr:pic>
      <xdr:nvPicPr>
        <xdr:cNvPr id="27" name="BExZMRC09W87CY4B73NPZMNH21AH" descr="78CUMI0OVLYJRSDRQ3V2YX812" hidden="1">
          <a:extLst>
            <a:ext uri="{FF2B5EF4-FFF2-40B4-BE49-F238E27FC236}">
              <a16:creationId xmlns:a16="http://schemas.microsoft.com/office/drawing/2014/main" id="{659AAFF0-2CA5-4A9E-AFBE-77926B91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486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38100</xdr:rowOff>
    </xdr:from>
    <xdr:to>
      <xdr:col>15</xdr:col>
      <xdr:colOff>123825</xdr:colOff>
      <xdr:row>8</xdr:row>
      <xdr:rowOff>161925</xdr:rowOff>
    </xdr:to>
    <xdr:pic>
      <xdr:nvPicPr>
        <xdr:cNvPr id="28" name="BExZXVFJ4DY4I24AARDT4AMP6EN1" descr="TXSMH2MTH86CYKA26740RQPUC" hidden="1">
          <a:extLst>
            <a:ext uri="{FF2B5EF4-FFF2-40B4-BE49-F238E27FC236}">
              <a16:creationId xmlns:a16="http://schemas.microsoft.com/office/drawing/2014/main" id="{204A0590-B894-43D9-B530-480EB5FB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352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76200</xdr:rowOff>
    </xdr:from>
    <xdr:to>
      <xdr:col>15</xdr:col>
      <xdr:colOff>123825</xdr:colOff>
      <xdr:row>8</xdr:row>
      <xdr:rowOff>9525</xdr:rowOff>
    </xdr:to>
    <xdr:pic>
      <xdr:nvPicPr>
        <xdr:cNvPr id="29" name="BExOCUIOFQWUGTBU5ESTW3EYEP5C" descr="9BNF49V0R6VVYPHEVMJ3ABDQZ" hidden="1">
          <a:extLst>
            <a:ext uri="{FF2B5EF4-FFF2-40B4-BE49-F238E27FC236}">
              <a16:creationId xmlns:a16="http://schemas.microsoft.com/office/drawing/2014/main" id="{32A48D3C-9FDE-4F93-A3AB-71D07053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200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123825</xdr:rowOff>
    </xdr:from>
    <xdr:to>
      <xdr:col>15</xdr:col>
      <xdr:colOff>123825</xdr:colOff>
      <xdr:row>7</xdr:row>
      <xdr:rowOff>57150</xdr:rowOff>
    </xdr:to>
    <xdr:pic>
      <xdr:nvPicPr>
        <xdr:cNvPr id="30" name="BExU65O9OE4B4MQ2A3OYH13M8BZJ" descr="3INNIMMPDBB0JF37L81M6ID21" hidden="1">
          <a:extLst>
            <a:ext uri="{FF2B5EF4-FFF2-40B4-BE49-F238E27FC236}">
              <a16:creationId xmlns:a16="http://schemas.microsoft.com/office/drawing/2014/main" id="{6920EE38-27EE-44D9-9D03-22F1A99F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2057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171450</xdr:rowOff>
    </xdr:from>
    <xdr:to>
      <xdr:col>15</xdr:col>
      <xdr:colOff>123825</xdr:colOff>
      <xdr:row>6</xdr:row>
      <xdr:rowOff>104775</xdr:rowOff>
    </xdr:to>
    <xdr:pic>
      <xdr:nvPicPr>
        <xdr:cNvPr id="31" name="BExOPRCR0UW7TKXSV5WDTL348FGL" descr="S9JM17GP1802LHN4GT14BJYIC" hidden="1">
          <a:extLst>
            <a:ext uri="{FF2B5EF4-FFF2-40B4-BE49-F238E27FC236}">
              <a16:creationId xmlns:a16="http://schemas.microsoft.com/office/drawing/2014/main" id="{535E4A8D-2C38-4D50-84DA-67D9D481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28575</xdr:rowOff>
    </xdr:from>
    <xdr:to>
      <xdr:col>15</xdr:col>
      <xdr:colOff>123825</xdr:colOff>
      <xdr:row>5</xdr:row>
      <xdr:rowOff>152400</xdr:rowOff>
    </xdr:to>
    <xdr:pic>
      <xdr:nvPicPr>
        <xdr:cNvPr id="32" name="BEx5OESAY2W8SEGI3TSB65EHJ04B" descr="9CN2Y88X8WYV1HWZG1QILY9BK" hidden="1">
          <a:extLst>
            <a:ext uri="{FF2B5EF4-FFF2-40B4-BE49-F238E27FC236}">
              <a16:creationId xmlns:a16="http://schemas.microsoft.com/office/drawing/2014/main" id="{575AB934-5EB0-4BF0-821D-C9A0E437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4</xdr:row>
      <xdr:rowOff>95250</xdr:rowOff>
    </xdr:from>
    <xdr:to>
      <xdr:col>15</xdr:col>
      <xdr:colOff>123825</xdr:colOff>
      <xdr:row>5</xdr:row>
      <xdr:rowOff>9525</xdr:rowOff>
    </xdr:to>
    <xdr:pic>
      <xdr:nvPicPr>
        <xdr:cNvPr id="33" name="BExGMWEQ2BYRY9BAO5T1X850MJN1" descr="AZ9ST0XDIOP50HSUFO5V31BR0" hidden="1">
          <a:extLst>
            <a:ext uri="{FF2B5EF4-FFF2-40B4-BE49-F238E27FC236}">
              <a16:creationId xmlns:a16="http://schemas.microsoft.com/office/drawing/2014/main" id="{A5C034D4-E315-45AF-B061-A0763C02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1557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18</xdr:col>
      <xdr:colOff>549275</xdr:colOff>
      <xdr:row>21</xdr:row>
      <xdr:rowOff>111125</xdr:rowOff>
    </xdr:to>
    <xdr:pic>
      <xdr:nvPicPr>
        <xdr:cNvPr id="34" name="BExXRND8208TWULE9S50U89VKPB7" descr="ETUGZV0SKTQDQB8JOYY0DCX79" hidden="1">
          <a:extLst>
            <a:ext uri="{FF2B5EF4-FFF2-40B4-BE49-F238E27FC236}">
              <a16:creationId xmlns:a16="http://schemas.microsoft.com/office/drawing/2014/main" id="{AB97F513-A683-47FB-9761-D7B00E2683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15575" y="1343025"/>
          <a:ext cx="3244850" cy="3559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35" name="BExMO7VFCN4EL59982UR4AJ25JNJ" descr="XX6TINEJADZGKR0CTM7ZRT0RA" hidden="1">
          <a:extLst>
            <a:ext uri="{FF2B5EF4-FFF2-40B4-BE49-F238E27FC236}">
              <a16:creationId xmlns:a16="http://schemas.microsoft.com/office/drawing/2014/main" id="{F2712C76-83B2-4B4E-8499-499309E8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08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36" name="BExU3EX5JJCXCII4YKUJBFBGIJR2" descr="OF5ZI9PI5WH36VPANJ2DYLNMI" hidden="1">
          <a:extLst>
            <a:ext uri="{FF2B5EF4-FFF2-40B4-BE49-F238E27FC236}">
              <a16:creationId xmlns:a16="http://schemas.microsoft.com/office/drawing/2014/main" id="{017AFAC0-CFEA-4590-AE43-5AE12B5F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108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37" name="BEx1I152WN2D3A85O2XN0DGXCWHN" descr="KHBZFMANRA4UMJR1AB4M5NJNT" hidden="1">
          <a:extLst>
            <a:ext uri="{FF2B5EF4-FFF2-40B4-BE49-F238E27FC236}">
              <a16:creationId xmlns:a16="http://schemas.microsoft.com/office/drawing/2014/main" id="{C8A6B04C-4B28-4AE1-BD9B-31C6CBD5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08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38" name="BExW9676P0SKCVKK25QCGHPA3PAD" descr="9A4PWZ20RMSRF0PNECCDM75CA" hidden="1">
          <a:extLst>
            <a:ext uri="{FF2B5EF4-FFF2-40B4-BE49-F238E27FC236}">
              <a16:creationId xmlns:a16="http://schemas.microsoft.com/office/drawing/2014/main" id="{D6292077-4D0A-4953-A37E-E1462B16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108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504825</xdr:colOff>
      <xdr:row>4</xdr:row>
      <xdr:rowOff>95250</xdr:rowOff>
    </xdr:from>
    <xdr:to>
      <xdr:col>16</xdr:col>
      <xdr:colOff>19050</xdr:colOff>
      <xdr:row>5</xdr:row>
      <xdr:rowOff>9525</xdr:rowOff>
    </xdr:to>
    <xdr:pic>
      <xdr:nvPicPr>
        <xdr:cNvPr id="39" name="BExW253QPOZK9KW8BJC3LBXGCG2N" descr="Y5HX37BEUWSN1NEFJKZJXI3SX" hidden="1">
          <a:extLst>
            <a:ext uri="{FF2B5EF4-FFF2-40B4-BE49-F238E27FC236}">
              <a16:creationId xmlns:a16="http://schemas.microsoft.com/office/drawing/2014/main" id="{1B79BC96-D587-4A45-81FD-7B260515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20400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40" name="BExS5CPQ8P8JOQPK7ANNKHLSGOKU" hidden="1">
          <a:extLst>
            <a:ext uri="{FF2B5EF4-FFF2-40B4-BE49-F238E27FC236}">
              <a16:creationId xmlns:a16="http://schemas.microsoft.com/office/drawing/2014/main" id="{48A3B3C4-1B98-4B32-BF85-E32D2D1D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08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41" name="BExMM0AVUAIRNJLXB1FW8R0YB4ZZ" hidden="1">
          <a:extLst>
            <a:ext uri="{FF2B5EF4-FFF2-40B4-BE49-F238E27FC236}">
              <a16:creationId xmlns:a16="http://schemas.microsoft.com/office/drawing/2014/main" id="{5E422E83-5695-497C-8B80-D94C6B8F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108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495300</xdr:colOff>
      <xdr:row>3</xdr:row>
      <xdr:rowOff>9525</xdr:rowOff>
    </xdr:from>
    <xdr:to>
      <xdr:col>15</xdr:col>
      <xdr:colOff>542925</xdr:colOff>
      <xdr:row>3</xdr:row>
      <xdr:rowOff>57150</xdr:rowOff>
    </xdr:to>
    <xdr:pic>
      <xdr:nvPicPr>
        <xdr:cNvPr id="42" name="BExXZ7Y09CBS0XA7IPB3IRJ8RJM4" hidden="1">
          <a:extLst>
            <a:ext uri="{FF2B5EF4-FFF2-40B4-BE49-F238E27FC236}">
              <a16:creationId xmlns:a16="http://schemas.microsoft.com/office/drawing/2014/main" id="{04148EC7-64E5-4968-8603-C3D31E20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0875" y="1352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495300</xdr:colOff>
      <xdr:row>3</xdr:row>
      <xdr:rowOff>85725</xdr:rowOff>
    </xdr:from>
    <xdr:to>
      <xdr:col>15</xdr:col>
      <xdr:colOff>542925</xdr:colOff>
      <xdr:row>3</xdr:row>
      <xdr:rowOff>133350</xdr:rowOff>
    </xdr:to>
    <xdr:pic>
      <xdr:nvPicPr>
        <xdr:cNvPr id="43" name="BExQ7SXS9VUG7P6CACU2J7R2SGIZ" hidden="1">
          <a:extLst>
            <a:ext uri="{FF2B5EF4-FFF2-40B4-BE49-F238E27FC236}">
              <a16:creationId xmlns:a16="http://schemas.microsoft.com/office/drawing/2014/main" id="{67ADFD41-1D82-491E-B3B4-B107FDF4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10875" y="1428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523875</xdr:colOff>
      <xdr:row>5</xdr:row>
      <xdr:rowOff>28575</xdr:rowOff>
    </xdr:from>
    <xdr:to>
      <xdr:col>16</xdr:col>
      <xdr:colOff>38100</xdr:colOff>
      <xdr:row>5</xdr:row>
      <xdr:rowOff>152400</xdr:rowOff>
    </xdr:to>
    <xdr:pic>
      <xdr:nvPicPr>
        <xdr:cNvPr id="44" name="BEx973S463FCQVJ7QDFBUIU0WJ3F" descr="ZQTVYL8DCSADVT0QMRXFLU0TR" hidden="1">
          <a:extLst>
            <a:ext uri="{FF2B5EF4-FFF2-40B4-BE49-F238E27FC236}">
              <a16:creationId xmlns:a16="http://schemas.microsoft.com/office/drawing/2014/main" id="{9A9E2F59-2E52-45F4-A2DE-26381CA4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39450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561975</xdr:colOff>
      <xdr:row>11</xdr:row>
      <xdr:rowOff>28575</xdr:rowOff>
    </xdr:from>
    <xdr:to>
      <xdr:col>16</xdr:col>
      <xdr:colOff>76200</xdr:colOff>
      <xdr:row>11</xdr:row>
      <xdr:rowOff>152400</xdr:rowOff>
    </xdr:to>
    <xdr:pic>
      <xdr:nvPicPr>
        <xdr:cNvPr id="45" name="BExRZO0PLWWMCLGRH7EH6UXYWGAJ" descr="9D4GQ34QB727H10MA3SSAR2R9" hidden="1">
          <a:extLst>
            <a:ext uri="{FF2B5EF4-FFF2-40B4-BE49-F238E27FC236}">
              <a16:creationId xmlns:a16="http://schemas.microsoft.com/office/drawing/2014/main" id="{AF943E7E-5608-4161-A7B6-4FBDCB2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77550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24</xdr:row>
      <xdr:rowOff>171450</xdr:rowOff>
    </xdr:from>
    <xdr:to>
      <xdr:col>16</xdr:col>
      <xdr:colOff>38100</xdr:colOff>
      <xdr:row>25</xdr:row>
      <xdr:rowOff>104775</xdr:rowOff>
    </xdr:to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E8F07898-2293-4008-87F2-95FE1BE3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3057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12</xdr:row>
      <xdr:rowOff>123825</xdr:rowOff>
    </xdr:from>
    <xdr:to>
      <xdr:col>16</xdr:col>
      <xdr:colOff>38100</xdr:colOff>
      <xdr:row>13</xdr:row>
      <xdr:rowOff>57150</xdr:rowOff>
    </xdr:to>
    <xdr:pic>
      <xdr:nvPicPr>
        <xdr:cNvPr id="47" name="BExQEGJP61DL2NZY6LMBHBZ0J5YT" descr="D6ZNRZJ7EX4GZT9RO8LE0C905" hidden="1">
          <a:extLst>
            <a:ext uri="{FF2B5EF4-FFF2-40B4-BE49-F238E27FC236}">
              <a16:creationId xmlns:a16="http://schemas.microsoft.com/office/drawing/2014/main" id="{9AF0D3C7-4968-4DAE-A38F-2568766C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13</xdr:row>
      <xdr:rowOff>76200</xdr:rowOff>
    </xdr:from>
    <xdr:to>
      <xdr:col>16</xdr:col>
      <xdr:colOff>38100</xdr:colOff>
      <xdr:row>14</xdr:row>
      <xdr:rowOff>9525</xdr:rowOff>
    </xdr:to>
    <xdr:pic>
      <xdr:nvPicPr>
        <xdr:cNvPr id="48" name="BExTY1BCS6HZIF6HI5491FGHDVAE" descr="MJ6976KI2UH1IE8M227DUYXMJ" hidden="1">
          <a:extLst>
            <a:ext uri="{FF2B5EF4-FFF2-40B4-BE49-F238E27FC236}">
              <a16:creationId xmlns:a16="http://schemas.microsoft.com/office/drawing/2014/main" id="{7EA59B06-0D0D-458B-BEC5-E31CD2BE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3533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49" name="BEx5FXJGJOT93D0J2IRJ3985IUMI" hidden="1">
          <a:extLst>
            <a:ext uri="{FF2B5EF4-FFF2-40B4-BE49-F238E27FC236}">
              <a16:creationId xmlns:a16="http://schemas.microsoft.com/office/drawing/2014/main" id="{1CB4359F-1C00-449D-BF19-9AA94C7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485775</xdr:colOff>
      <xdr:row>3</xdr:row>
      <xdr:rowOff>142875</xdr:rowOff>
    </xdr:from>
    <xdr:to>
      <xdr:col>16</xdr:col>
      <xdr:colOff>0</xdr:colOff>
      <xdr:row>4</xdr:row>
      <xdr:rowOff>76200</xdr:rowOff>
    </xdr:to>
    <xdr:pic>
      <xdr:nvPicPr>
        <xdr:cNvPr id="50" name="BEx3RTMHAR35NUAAK49TV6NU7EPA" descr="QFXLG4ZCXTRQSJYFCKJ58G9N8" hidden="1">
          <a:extLst>
            <a:ext uri="{FF2B5EF4-FFF2-40B4-BE49-F238E27FC236}">
              <a16:creationId xmlns:a16="http://schemas.microsoft.com/office/drawing/2014/main" id="{00F8489B-47B7-476E-8D4E-9E3EC975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01350" y="1485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561975</xdr:colOff>
      <xdr:row>5</xdr:row>
      <xdr:rowOff>171450</xdr:rowOff>
    </xdr:from>
    <xdr:to>
      <xdr:col>16</xdr:col>
      <xdr:colOff>76200</xdr:colOff>
      <xdr:row>6</xdr:row>
      <xdr:rowOff>104775</xdr:rowOff>
    </xdr:to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F538C716-B43F-4E81-81A1-84C7E52F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77550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52" name="BEx5F64BJ6DCM4EJH81D5ZFNPZ0V" descr="7DJ9FILZD2YPS6X1JBP9E76TU" hidden="1">
          <a:extLst>
            <a:ext uri="{FF2B5EF4-FFF2-40B4-BE49-F238E27FC236}">
              <a16:creationId xmlns:a16="http://schemas.microsoft.com/office/drawing/2014/main" id="{708F7929-42CF-4F5D-92E4-9C1F7161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53" name="BExQEXXHA3EEXR44LT6RKCDWM6ZT" hidden="1">
          <a:extLst>
            <a:ext uri="{FF2B5EF4-FFF2-40B4-BE49-F238E27FC236}">
              <a16:creationId xmlns:a16="http://schemas.microsoft.com/office/drawing/2014/main" id="{B948D53F-12AA-4B1D-A049-5D63CA33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561975</xdr:colOff>
      <xdr:row>7</xdr:row>
      <xdr:rowOff>76200</xdr:rowOff>
    </xdr:from>
    <xdr:to>
      <xdr:col>16</xdr:col>
      <xdr:colOff>76200</xdr:colOff>
      <xdr:row>8</xdr:row>
      <xdr:rowOff>9525</xdr:rowOff>
    </xdr:to>
    <xdr:pic>
      <xdr:nvPicPr>
        <xdr:cNvPr id="54" name="BEx1X6AMHV6ZK3UJB2BXIJTJHYJU" descr="OALR4L95ELQLZ1Y1LETHM1CS9" hidden="1">
          <a:extLst>
            <a:ext uri="{FF2B5EF4-FFF2-40B4-BE49-F238E27FC236}">
              <a16:creationId xmlns:a16="http://schemas.microsoft.com/office/drawing/2014/main" id="{BE98168B-F069-4FE4-AB8E-5D802189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77550" y="2200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485775</xdr:colOff>
      <xdr:row>3</xdr:row>
      <xdr:rowOff>142875</xdr:rowOff>
    </xdr:from>
    <xdr:to>
      <xdr:col>16</xdr:col>
      <xdr:colOff>0</xdr:colOff>
      <xdr:row>4</xdr:row>
      <xdr:rowOff>76200</xdr:rowOff>
    </xdr:to>
    <xdr:pic>
      <xdr:nvPicPr>
        <xdr:cNvPr id="55" name="BExSDIVCE09QKG3CT52PHCS6ZJ09" descr="9F076L7EQCF2COMMGCQG6BQGU" hidden="1">
          <a:extLst>
            <a:ext uri="{FF2B5EF4-FFF2-40B4-BE49-F238E27FC236}">
              <a16:creationId xmlns:a16="http://schemas.microsoft.com/office/drawing/2014/main" id="{E311BF2D-EAC4-4A83-84BC-2CBC85EB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01350" y="1485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11</xdr:row>
      <xdr:rowOff>28575</xdr:rowOff>
    </xdr:from>
    <xdr:to>
      <xdr:col>16</xdr:col>
      <xdr:colOff>38100</xdr:colOff>
      <xdr:row>11</xdr:row>
      <xdr:rowOff>152400</xdr:rowOff>
    </xdr:to>
    <xdr:pic>
      <xdr:nvPicPr>
        <xdr:cNvPr id="56" name="BEx1QZGQZBAWJ8591VXEIPUOVS7X" descr="MEW27CPIFG44B7E7HEQUUF5QF" hidden="1">
          <a:extLst>
            <a:ext uri="{FF2B5EF4-FFF2-40B4-BE49-F238E27FC236}">
              <a16:creationId xmlns:a16="http://schemas.microsoft.com/office/drawing/2014/main" id="{18F1C86B-18CD-46A5-BD82-2A4CD2EA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914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10</xdr:row>
      <xdr:rowOff>76200</xdr:rowOff>
    </xdr:from>
    <xdr:to>
      <xdr:col>16</xdr:col>
      <xdr:colOff>38100</xdr:colOff>
      <xdr:row>11</xdr:row>
      <xdr:rowOff>9525</xdr:rowOff>
    </xdr:to>
    <xdr:pic>
      <xdr:nvPicPr>
        <xdr:cNvPr id="57" name="BExMF7LICJLPXSHM63A6EQ79YQKG" descr="U084VZL15IMB1OFRRAY6GVKAE" hidden="1">
          <a:extLst>
            <a:ext uri="{FF2B5EF4-FFF2-40B4-BE49-F238E27FC236}">
              <a16:creationId xmlns:a16="http://schemas.microsoft.com/office/drawing/2014/main" id="{1C386595-A493-4C85-92BD-6B066421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771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9</xdr:row>
      <xdr:rowOff>123825</xdr:rowOff>
    </xdr:from>
    <xdr:to>
      <xdr:col>16</xdr:col>
      <xdr:colOff>38100</xdr:colOff>
      <xdr:row>10</xdr:row>
      <xdr:rowOff>57150</xdr:rowOff>
    </xdr:to>
    <xdr:pic>
      <xdr:nvPicPr>
        <xdr:cNvPr id="58" name="BExS343F8GCKP6HTF9Y97L133DX8" descr="ZRF0KB1IYQSNV63CTXT25G67G" hidden="1">
          <a:extLst>
            <a:ext uri="{FF2B5EF4-FFF2-40B4-BE49-F238E27FC236}">
              <a16:creationId xmlns:a16="http://schemas.microsoft.com/office/drawing/2014/main" id="{0C3A51C7-9469-4F7A-9173-89B77D98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628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8</xdr:row>
      <xdr:rowOff>171450</xdr:rowOff>
    </xdr:from>
    <xdr:to>
      <xdr:col>16</xdr:col>
      <xdr:colOff>38100</xdr:colOff>
      <xdr:row>9</xdr:row>
      <xdr:rowOff>104775</xdr:rowOff>
    </xdr:to>
    <xdr:pic>
      <xdr:nvPicPr>
        <xdr:cNvPr id="59" name="BExZMRC09W87CY4B73NPZMNH21AH" descr="78CUMI0OVLYJRSDRQ3V2YX812" hidden="1">
          <a:extLst>
            <a:ext uri="{FF2B5EF4-FFF2-40B4-BE49-F238E27FC236}">
              <a16:creationId xmlns:a16="http://schemas.microsoft.com/office/drawing/2014/main" id="{F47A5643-69F9-4C7D-B20E-FC5D8BEC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486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8</xdr:row>
      <xdr:rowOff>38100</xdr:rowOff>
    </xdr:from>
    <xdr:to>
      <xdr:col>16</xdr:col>
      <xdr:colOff>38100</xdr:colOff>
      <xdr:row>8</xdr:row>
      <xdr:rowOff>161925</xdr:rowOff>
    </xdr:to>
    <xdr:pic>
      <xdr:nvPicPr>
        <xdr:cNvPr id="60" name="BExZXVFJ4DY4I24AARDT4AMP6EN1" descr="TXSMH2MTH86CYKA26740RQPUC" hidden="1">
          <a:extLst>
            <a:ext uri="{FF2B5EF4-FFF2-40B4-BE49-F238E27FC236}">
              <a16:creationId xmlns:a16="http://schemas.microsoft.com/office/drawing/2014/main" id="{2BDDDA7B-064B-43B3-A401-218F5925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352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7</xdr:row>
      <xdr:rowOff>76200</xdr:rowOff>
    </xdr:from>
    <xdr:to>
      <xdr:col>16</xdr:col>
      <xdr:colOff>38100</xdr:colOff>
      <xdr:row>8</xdr:row>
      <xdr:rowOff>9525</xdr:rowOff>
    </xdr:to>
    <xdr:pic>
      <xdr:nvPicPr>
        <xdr:cNvPr id="61" name="BExOCUIOFQWUGTBU5ESTW3EYEP5C" descr="9BNF49V0R6VVYPHEVMJ3ABDQZ" hidden="1">
          <a:extLst>
            <a:ext uri="{FF2B5EF4-FFF2-40B4-BE49-F238E27FC236}">
              <a16:creationId xmlns:a16="http://schemas.microsoft.com/office/drawing/2014/main" id="{E359EBD5-C41B-4D3D-B751-7CAA332D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200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6</xdr:row>
      <xdr:rowOff>123825</xdr:rowOff>
    </xdr:from>
    <xdr:to>
      <xdr:col>16</xdr:col>
      <xdr:colOff>38100</xdr:colOff>
      <xdr:row>7</xdr:row>
      <xdr:rowOff>57150</xdr:rowOff>
    </xdr:to>
    <xdr:pic>
      <xdr:nvPicPr>
        <xdr:cNvPr id="62" name="BExU65O9OE4B4MQ2A3OYH13M8BZJ" descr="3INNIMMPDBB0JF37L81M6ID21" hidden="1">
          <a:extLst>
            <a:ext uri="{FF2B5EF4-FFF2-40B4-BE49-F238E27FC236}">
              <a16:creationId xmlns:a16="http://schemas.microsoft.com/office/drawing/2014/main" id="{41484E5E-4D9F-468B-9F6B-0DB55FE7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2057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5</xdr:row>
      <xdr:rowOff>171450</xdr:rowOff>
    </xdr:from>
    <xdr:to>
      <xdr:col>16</xdr:col>
      <xdr:colOff>38100</xdr:colOff>
      <xdr:row>6</xdr:row>
      <xdr:rowOff>104775</xdr:rowOff>
    </xdr:to>
    <xdr:pic>
      <xdr:nvPicPr>
        <xdr:cNvPr id="63" name="BExOPRCR0UW7TKXSV5WDTL348FGL" descr="S9JM17GP1802LHN4GT14BJYIC" hidden="1">
          <a:extLst>
            <a:ext uri="{FF2B5EF4-FFF2-40B4-BE49-F238E27FC236}">
              <a16:creationId xmlns:a16="http://schemas.microsoft.com/office/drawing/2014/main" id="{B4D27195-0CA1-47CA-A3A8-EB807E16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5</xdr:row>
      <xdr:rowOff>28575</xdr:rowOff>
    </xdr:from>
    <xdr:to>
      <xdr:col>16</xdr:col>
      <xdr:colOff>38100</xdr:colOff>
      <xdr:row>5</xdr:row>
      <xdr:rowOff>152400</xdr:rowOff>
    </xdr:to>
    <xdr:pic>
      <xdr:nvPicPr>
        <xdr:cNvPr id="64" name="BEx5OESAY2W8SEGI3TSB65EHJ04B" descr="9CN2Y88X8WYV1HWZG1QILY9BK" hidden="1">
          <a:extLst>
            <a:ext uri="{FF2B5EF4-FFF2-40B4-BE49-F238E27FC236}">
              <a16:creationId xmlns:a16="http://schemas.microsoft.com/office/drawing/2014/main" id="{48C2F91D-1EC8-4F88-A708-75D0AE5D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523875</xdr:colOff>
      <xdr:row>4</xdr:row>
      <xdr:rowOff>95250</xdr:rowOff>
    </xdr:from>
    <xdr:to>
      <xdr:col>16</xdr:col>
      <xdr:colOff>38100</xdr:colOff>
      <xdr:row>5</xdr:row>
      <xdr:rowOff>9525</xdr:rowOff>
    </xdr:to>
    <xdr:pic>
      <xdr:nvPicPr>
        <xdr:cNvPr id="65" name="BExGMWEQ2BYRY9BAO5T1X850MJN1" descr="AZ9ST0XDIOP50HSUFO5V31BR0" hidden="1">
          <a:extLst>
            <a:ext uri="{FF2B5EF4-FFF2-40B4-BE49-F238E27FC236}">
              <a16:creationId xmlns:a16="http://schemas.microsoft.com/office/drawing/2014/main" id="{D5D7A0FF-143F-4181-B66E-483F0039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39450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18</xdr:col>
      <xdr:colOff>1035050</xdr:colOff>
      <xdr:row>21</xdr:row>
      <xdr:rowOff>111125</xdr:rowOff>
    </xdr:to>
    <xdr:pic>
      <xdr:nvPicPr>
        <xdr:cNvPr id="66" name="BExXRND8208TWULE9S50U89VKPB7" descr="ETUGZV0SKTQDQB8JOYY0DCX79" hidden="1">
          <a:extLst>
            <a:ext uri="{FF2B5EF4-FFF2-40B4-BE49-F238E27FC236}">
              <a16:creationId xmlns:a16="http://schemas.microsoft.com/office/drawing/2014/main" id="{11F363B8-BD22-411F-978D-FA8726AAB8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15575" y="1343025"/>
          <a:ext cx="3730625" cy="3559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7</xdr:col>
      <xdr:colOff>552450</xdr:colOff>
      <xdr:row>23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24928-C8ED-4E8B-BD53-55CEA67E9EBC}"/>
            </a:ext>
          </a:extLst>
        </xdr:cNvPr>
        <xdr:cNvSpPr txBox="1"/>
      </xdr:nvSpPr>
      <xdr:spPr>
        <a:xfrm>
          <a:off x="9526" y="0"/>
          <a:ext cx="4810124" cy="452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11. 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DIAGNOOSIDE ARV RAVIJUHU KOHTA</a:t>
          </a:r>
        </a:p>
        <a:p>
          <a:endParaRPr lang="et-EE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</a:p>
        <a:p>
          <a:r>
            <a:rPr lang="et-EE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Keskmine diagnooside arv ühel statsionaarsel raviarvel.</a:t>
          </a:r>
        </a:p>
        <a:p>
          <a:endParaRPr lang="et-EE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Andmed</a:t>
          </a:r>
        </a:p>
        <a:p>
          <a:r>
            <a:rPr lang="et-EE" sz="1100" b="0" i="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esitatud Eesti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Haigekassa 2017. aasta kuluperioodil.</a:t>
          </a:r>
        </a:p>
        <a:p>
          <a:r>
            <a:rPr lang="et-EE" sz="1100" b="0" i="0" u="sng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Arvesse</a:t>
          </a: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ei ole võetud valmisolekutasu ja 0-arvetena esitatud ravijuhud.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Arvesse ei ole võetud haige lapsega statsionaarsel ravil viibiva hooldaja raviarveid, millel on põhidiagnoos Z76.3 ja taastusravi.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Rahvusvaheliselt</a:t>
          </a: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Tulemused erinevad raviasutuseti ja sõltuvad suurel määral erialast ning sellest, milliseid patsiente ravitakse, kas on tegemist ägeda haiguse raviga või toimub rohkem pikaajaliste krooniliste haigete statsionaarne ravi jne.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 võrdlemisel sama eriala või patoloogia piires tulevad välja erinevused kodeerimises, mis võivad muuhulgas viidata ka näieks ala- või ülekodeerimisele.</a:t>
          </a:r>
        </a:p>
        <a:p>
          <a:endParaRPr lang="et-EE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0" lang="et-EE" sz="1200" b="1" i="0" u="none" strike="noStrike" kern="0" cap="none" spc="0" normalizeH="0" baseline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kirjeldus</a:t>
          </a:r>
        </a:p>
        <a:p>
          <a:pPr eaLnBrk="1" fontAlgn="auto" latinLnBrk="0" hangingPunct="1"/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toodud  algandmed raviasutuste lõikes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Andmed detailsem"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indikaator raviasutuste ja erialade lõikes</a:t>
          </a: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4F81BD">
                <a:lumMod val="75000"/>
              </a:srgbClr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4F81BD">
                <a:lumMod val="75000"/>
              </a:srgbClr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iis.pold\Downloads\Diagnooside%20arv%20ravijuhu%20koh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"/>
      <sheetName val="Andmed_detailsem"/>
      <sheetName val="Aastate andmed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5:A28"/>
  <sheetViews>
    <sheetView tabSelected="1" workbookViewId="0">
      <selection activeCell="J21" sqref="J21"/>
    </sheetView>
  </sheetViews>
  <sheetFormatPr defaultRowHeight="15" x14ac:dyDescent="0.25"/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Normal="100" workbookViewId="0">
      <selection activeCell="Q13" sqref="Q13"/>
    </sheetView>
  </sheetViews>
  <sheetFormatPr defaultRowHeight="15" x14ac:dyDescent="0.25"/>
  <cols>
    <col min="1" max="1" width="17.7109375" customWidth="1"/>
    <col min="2" max="2" width="19.7109375" customWidth="1"/>
    <col min="3" max="3" width="14" customWidth="1"/>
    <col min="4" max="4" width="14.85546875" customWidth="1"/>
    <col min="5" max="5" width="16.85546875" customWidth="1"/>
    <col min="18" max="18" width="22.140625" customWidth="1"/>
    <col min="19" max="19" width="16.5703125" customWidth="1"/>
    <col min="257" max="257" width="19.85546875" bestFit="1" customWidth="1"/>
    <col min="259" max="259" width="14" customWidth="1"/>
    <col min="261" max="261" width="11.140625" customWidth="1"/>
    <col min="274" max="274" width="22.140625" customWidth="1"/>
    <col min="275" max="275" width="16.5703125" customWidth="1"/>
    <col min="513" max="513" width="19.85546875" bestFit="1" customWidth="1"/>
    <col min="515" max="515" width="14" customWidth="1"/>
    <col min="517" max="517" width="11.140625" customWidth="1"/>
    <col min="530" max="530" width="22.140625" customWidth="1"/>
    <col min="531" max="531" width="16.5703125" customWidth="1"/>
    <col min="769" max="769" width="19.85546875" bestFit="1" customWidth="1"/>
    <col min="771" max="771" width="14" customWidth="1"/>
    <col min="773" max="773" width="11.140625" customWidth="1"/>
    <col min="786" max="786" width="22.140625" customWidth="1"/>
    <col min="787" max="787" width="16.5703125" customWidth="1"/>
    <col min="1025" max="1025" width="19.85546875" bestFit="1" customWidth="1"/>
    <col min="1027" max="1027" width="14" customWidth="1"/>
    <col min="1029" max="1029" width="11.140625" customWidth="1"/>
    <col min="1042" max="1042" width="22.140625" customWidth="1"/>
    <col min="1043" max="1043" width="16.5703125" customWidth="1"/>
    <col min="1281" max="1281" width="19.85546875" bestFit="1" customWidth="1"/>
    <col min="1283" max="1283" width="14" customWidth="1"/>
    <col min="1285" max="1285" width="11.140625" customWidth="1"/>
    <col min="1298" max="1298" width="22.140625" customWidth="1"/>
    <col min="1299" max="1299" width="16.5703125" customWidth="1"/>
    <col min="1537" max="1537" width="19.85546875" bestFit="1" customWidth="1"/>
    <col min="1539" max="1539" width="14" customWidth="1"/>
    <col min="1541" max="1541" width="11.140625" customWidth="1"/>
    <col min="1554" max="1554" width="22.140625" customWidth="1"/>
    <col min="1555" max="1555" width="16.5703125" customWidth="1"/>
    <col min="1793" max="1793" width="19.85546875" bestFit="1" customWidth="1"/>
    <col min="1795" max="1795" width="14" customWidth="1"/>
    <col min="1797" max="1797" width="11.140625" customWidth="1"/>
    <col min="1810" max="1810" width="22.140625" customWidth="1"/>
    <col min="1811" max="1811" width="16.5703125" customWidth="1"/>
    <col min="2049" max="2049" width="19.85546875" bestFit="1" customWidth="1"/>
    <col min="2051" max="2051" width="14" customWidth="1"/>
    <col min="2053" max="2053" width="11.140625" customWidth="1"/>
    <col min="2066" max="2066" width="22.140625" customWidth="1"/>
    <col min="2067" max="2067" width="16.5703125" customWidth="1"/>
    <col min="2305" max="2305" width="19.85546875" bestFit="1" customWidth="1"/>
    <col min="2307" max="2307" width="14" customWidth="1"/>
    <col min="2309" max="2309" width="11.140625" customWidth="1"/>
    <col min="2322" max="2322" width="22.140625" customWidth="1"/>
    <col min="2323" max="2323" width="16.5703125" customWidth="1"/>
    <col min="2561" max="2561" width="19.85546875" bestFit="1" customWidth="1"/>
    <col min="2563" max="2563" width="14" customWidth="1"/>
    <col min="2565" max="2565" width="11.140625" customWidth="1"/>
    <col min="2578" max="2578" width="22.140625" customWidth="1"/>
    <col min="2579" max="2579" width="16.5703125" customWidth="1"/>
    <col min="2817" max="2817" width="19.85546875" bestFit="1" customWidth="1"/>
    <col min="2819" max="2819" width="14" customWidth="1"/>
    <col min="2821" max="2821" width="11.140625" customWidth="1"/>
    <col min="2834" max="2834" width="22.140625" customWidth="1"/>
    <col min="2835" max="2835" width="16.5703125" customWidth="1"/>
    <col min="3073" max="3073" width="19.85546875" bestFit="1" customWidth="1"/>
    <col min="3075" max="3075" width="14" customWidth="1"/>
    <col min="3077" max="3077" width="11.140625" customWidth="1"/>
    <col min="3090" max="3090" width="22.140625" customWidth="1"/>
    <col min="3091" max="3091" width="16.5703125" customWidth="1"/>
    <col min="3329" max="3329" width="19.85546875" bestFit="1" customWidth="1"/>
    <col min="3331" max="3331" width="14" customWidth="1"/>
    <col min="3333" max="3333" width="11.140625" customWidth="1"/>
    <col min="3346" max="3346" width="22.140625" customWidth="1"/>
    <col min="3347" max="3347" width="16.5703125" customWidth="1"/>
    <col min="3585" max="3585" width="19.85546875" bestFit="1" customWidth="1"/>
    <col min="3587" max="3587" width="14" customWidth="1"/>
    <col min="3589" max="3589" width="11.140625" customWidth="1"/>
    <col min="3602" max="3602" width="22.140625" customWidth="1"/>
    <col min="3603" max="3603" width="16.5703125" customWidth="1"/>
    <col min="3841" max="3841" width="19.85546875" bestFit="1" customWidth="1"/>
    <col min="3843" max="3843" width="14" customWidth="1"/>
    <col min="3845" max="3845" width="11.140625" customWidth="1"/>
    <col min="3858" max="3858" width="22.140625" customWidth="1"/>
    <col min="3859" max="3859" width="16.5703125" customWidth="1"/>
    <col min="4097" max="4097" width="19.85546875" bestFit="1" customWidth="1"/>
    <col min="4099" max="4099" width="14" customWidth="1"/>
    <col min="4101" max="4101" width="11.140625" customWidth="1"/>
    <col min="4114" max="4114" width="22.140625" customWidth="1"/>
    <col min="4115" max="4115" width="16.5703125" customWidth="1"/>
    <col min="4353" max="4353" width="19.85546875" bestFit="1" customWidth="1"/>
    <col min="4355" max="4355" width="14" customWidth="1"/>
    <col min="4357" max="4357" width="11.140625" customWidth="1"/>
    <col min="4370" max="4370" width="22.140625" customWidth="1"/>
    <col min="4371" max="4371" width="16.5703125" customWidth="1"/>
    <col min="4609" max="4609" width="19.85546875" bestFit="1" customWidth="1"/>
    <col min="4611" max="4611" width="14" customWidth="1"/>
    <col min="4613" max="4613" width="11.140625" customWidth="1"/>
    <col min="4626" max="4626" width="22.140625" customWidth="1"/>
    <col min="4627" max="4627" width="16.5703125" customWidth="1"/>
    <col min="4865" max="4865" width="19.85546875" bestFit="1" customWidth="1"/>
    <col min="4867" max="4867" width="14" customWidth="1"/>
    <col min="4869" max="4869" width="11.140625" customWidth="1"/>
    <col min="4882" max="4882" width="22.140625" customWidth="1"/>
    <col min="4883" max="4883" width="16.5703125" customWidth="1"/>
    <col min="5121" max="5121" width="19.85546875" bestFit="1" customWidth="1"/>
    <col min="5123" max="5123" width="14" customWidth="1"/>
    <col min="5125" max="5125" width="11.140625" customWidth="1"/>
    <col min="5138" max="5138" width="22.140625" customWidth="1"/>
    <col min="5139" max="5139" width="16.5703125" customWidth="1"/>
    <col min="5377" max="5377" width="19.85546875" bestFit="1" customWidth="1"/>
    <col min="5379" max="5379" width="14" customWidth="1"/>
    <col min="5381" max="5381" width="11.140625" customWidth="1"/>
    <col min="5394" max="5394" width="22.140625" customWidth="1"/>
    <col min="5395" max="5395" width="16.5703125" customWidth="1"/>
    <col min="5633" max="5633" width="19.85546875" bestFit="1" customWidth="1"/>
    <col min="5635" max="5635" width="14" customWidth="1"/>
    <col min="5637" max="5637" width="11.140625" customWidth="1"/>
    <col min="5650" max="5650" width="22.140625" customWidth="1"/>
    <col min="5651" max="5651" width="16.5703125" customWidth="1"/>
    <col min="5889" max="5889" width="19.85546875" bestFit="1" customWidth="1"/>
    <col min="5891" max="5891" width="14" customWidth="1"/>
    <col min="5893" max="5893" width="11.140625" customWidth="1"/>
    <col min="5906" max="5906" width="22.140625" customWidth="1"/>
    <col min="5907" max="5907" width="16.5703125" customWidth="1"/>
    <col min="6145" max="6145" width="19.85546875" bestFit="1" customWidth="1"/>
    <col min="6147" max="6147" width="14" customWidth="1"/>
    <col min="6149" max="6149" width="11.140625" customWidth="1"/>
    <col min="6162" max="6162" width="22.140625" customWidth="1"/>
    <col min="6163" max="6163" width="16.5703125" customWidth="1"/>
    <col min="6401" max="6401" width="19.85546875" bestFit="1" customWidth="1"/>
    <col min="6403" max="6403" width="14" customWidth="1"/>
    <col min="6405" max="6405" width="11.140625" customWidth="1"/>
    <col min="6418" max="6418" width="22.140625" customWidth="1"/>
    <col min="6419" max="6419" width="16.5703125" customWidth="1"/>
    <col min="6657" max="6657" width="19.85546875" bestFit="1" customWidth="1"/>
    <col min="6659" max="6659" width="14" customWidth="1"/>
    <col min="6661" max="6661" width="11.140625" customWidth="1"/>
    <col min="6674" max="6674" width="22.140625" customWidth="1"/>
    <col min="6675" max="6675" width="16.5703125" customWidth="1"/>
    <col min="6913" max="6913" width="19.85546875" bestFit="1" customWidth="1"/>
    <col min="6915" max="6915" width="14" customWidth="1"/>
    <col min="6917" max="6917" width="11.140625" customWidth="1"/>
    <col min="6930" max="6930" width="22.140625" customWidth="1"/>
    <col min="6931" max="6931" width="16.5703125" customWidth="1"/>
    <col min="7169" max="7169" width="19.85546875" bestFit="1" customWidth="1"/>
    <col min="7171" max="7171" width="14" customWidth="1"/>
    <col min="7173" max="7173" width="11.140625" customWidth="1"/>
    <col min="7186" max="7186" width="22.140625" customWidth="1"/>
    <col min="7187" max="7187" width="16.5703125" customWidth="1"/>
    <col min="7425" max="7425" width="19.85546875" bestFit="1" customWidth="1"/>
    <col min="7427" max="7427" width="14" customWidth="1"/>
    <col min="7429" max="7429" width="11.140625" customWidth="1"/>
    <col min="7442" max="7442" width="22.140625" customWidth="1"/>
    <col min="7443" max="7443" width="16.5703125" customWidth="1"/>
    <col min="7681" max="7681" width="19.85546875" bestFit="1" customWidth="1"/>
    <col min="7683" max="7683" width="14" customWidth="1"/>
    <col min="7685" max="7685" width="11.140625" customWidth="1"/>
    <col min="7698" max="7698" width="22.140625" customWidth="1"/>
    <col min="7699" max="7699" width="16.5703125" customWidth="1"/>
    <col min="7937" max="7937" width="19.85546875" bestFit="1" customWidth="1"/>
    <col min="7939" max="7939" width="14" customWidth="1"/>
    <col min="7941" max="7941" width="11.140625" customWidth="1"/>
    <col min="7954" max="7954" width="22.140625" customWidth="1"/>
    <col min="7955" max="7955" width="16.5703125" customWidth="1"/>
    <col min="8193" max="8193" width="19.85546875" bestFit="1" customWidth="1"/>
    <col min="8195" max="8195" width="14" customWidth="1"/>
    <col min="8197" max="8197" width="11.140625" customWidth="1"/>
    <col min="8210" max="8210" width="22.140625" customWidth="1"/>
    <col min="8211" max="8211" width="16.5703125" customWidth="1"/>
    <col min="8449" max="8449" width="19.85546875" bestFit="1" customWidth="1"/>
    <col min="8451" max="8451" width="14" customWidth="1"/>
    <col min="8453" max="8453" width="11.140625" customWidth="1"/>
    <col min="8466" max="8466" width="22.140625" customWidth="1"/>
    <col min="8467" max="8467" width="16.5703125" customWidth="1"/>
    <col min="8705" max="8705" width="19.85546875" bestFit="1" customWidth="1"/>
    <col min="8707" max="8707" width="14" customWidth="1"/>
    <col min="8709" max="8709" width="11.140625" customWidth="1"/>
    <col min="8722" max="8722" width="22.140625" customWidth="1"/>
    <col min="8723" max="8723" width="16.5703125" customWidth="1"/>
    <col min="8961" max="8961" width="19.85546875" bestFit="1" customWidth="1"/>
    <col min="8963" max="8963" width="14" customWidth="1"/>
    <col min="8965" max="8965" width="11.140625" customWidth="1"/>
    <col min="8978" max="8978" width="22.140625" customWidth="1"/>
    <col min="8979" max="8979" width="16.5703125" customWidth="1"/>
    <col min="9217" max="9217" width="19.85546875" bestFit="1" customWidth="1"/>
    <col min="9219" max="9219" width="14" customWidth="1"/>
    <col min="9221" max="9221" width="11.140625" customWidth="1"/>
    <col min="9234" max="9234" width="22.140625" customWidth="1"/>
    <col min="9235" max="9235" width="16.5703125" customWidth="1"/>
    <col min="9473" max="9473" width="19.85546875" bestFit="1" customWidth="1"/>
    <col min="9475" max="9475" width="14" customWidth="1"/>
    <col min="9477" max="9477" width="11.140625" customWidth="1"/>
    <col min="9490" max="9490" width="22.140625" customWidth="1"/>
    <col min="9491" max="9491" width="16.5703125" customWidth="1"/>
    <col min="9729" max="9729" width="19.85546875" bestFit="1" customWidth="1"/>
    <col min="9731" max="9731" width="14" customWidth="1"/>
    <col min="9733" max="9733" width="11.140625" customWidth="1"/>
    <col min="9746" max="9746" width="22.140625" customWidth="1"/>
    <col min="9747" max="9747" width="16.5703125" customWidth="1"/>
    <col min="9985" max="9985" width="19.85546875" bestFit="1" customWidth="1"/>
    <col min="9987" max="9987" width="14" customWidth="1"/>
    <col min="9989" max="9989" width="11.140625" customWidth="1"/>
    <col min="10002" max="10002" width="22.140625" customWidth="1"/>
    <col min="10003" max="10003" width="16.5703125" customWidth="1"/>
    <col min="10241" max="10241" width="19.85546875" bestFit="1" customWidth="1"/>
    <col min="10243" max="10243" width="14" customWidth="1"/>
    <col min="10245" max="10245" width="11.140625" customWidth="1"/>
    <col min="10258" max="10258" width="22.140625" customWidth="1"/>
    <col min="10259" max="10259" width="16.5703125" customWidth="1"/>
    <col min="10497" max="10497" width="19.85546875" bestFit="1" customWidth="1"/>
    <col min="10499" max="10499" width="14" customWidth="1"/>
    <col min="10501" max="10501" width="11.140625" customWidth="1"/>
    <col min="10514" max="10514" width="22.140625" customWidth="1"/>
    <col min="10515" max="10515" width="16.5703125" customWidth="1"/>
    <col min="10753" max="10753" width="19.85546875" bestFit="1" customWidth="1"/>
    <col min="10755" max="10755" width="14" customWidth="1"/>
    <col min="10757" max="10757" width="11.140625" customWidth="1"/>
    <col min="10770" max="10770" width="22.140625" customWidth="1"/>
    <col min="10771" max="10771" width="16.5703125" customWidth="1"/>
    <col min="11009" max="11009" width="19.85546875" bestFit="1" customWidth="1"/>
    <col min="11011" max="11011" width="14" customWidth="1"/>
    <col min="11013" max="11013" width="11.140625" customWidth="1"/>
    <col min="11026" max="11026" width="22.140625" customWidth="1"/>
    <col min="11027" max="11027" width="16.5703125" customWidth="1"/>
    <col min="11265" max="11265" width="19.85546875" bestFit="1" customWidth="1"/>
    <col min="11267" max="11267" width="14" customWidth="1"/>
    <col min="11269" max="11269" width="11.140625" customWidth="1"/>
    <col min="11282" max="11282" width="22.140625" customWidth="1"/>
    <col min="11283" max="11283" width="16.5703125" customWidth="1"/>
    <col min="11521" max="11521" width="19.85546875" bestFit="1" customWidth="1"/>
    <col min="11523" max="11523" width="14" customWidth="1"/>
    <col min="11525" max="11525" width="11.140625" customWidth="1"/>
    <col min="11538" max="11538" width="22.140625" customWidth="1"/>
    <col min="11539" max="11539" width="16.5703125" customWidth="1"/>
    <col min="11777" max="11777" width="19.85546875" bestFit="1" customWidth="1"/>
    <col min="11779" max="11779" width="14" customWidth="1"/>
    <col min="11781" max="11781" width="11.140625" customWidth="1"/>
    <col min="11794" max="11794" width="22.140625" customWidth="1"/>
    <col min="11795" max="11795" width="16.5703125" customWidth="1"/>
    <col min="12033" max="12033" width="19.85546875" bestFit="1" customWidth="1"/>
    <col min="12035" max="12035" width="14" customWidth="1"/>
    <col min="12037" max="12037" width="11.140625" customWidth="1"/>
    <col min="12050" max="12050" width="22.140625" customWidth="1"/>
    <col min="12051" max="12051" width="16.5703125" customWidth="1"/>
    <col min="12289" max="12289" width="19.85546875" bestFit="1" customWidth="1"/>
    <col min="12291" max="12291" width="14" customWidth="1"/>
    <col min="12293" max="12293" width="11.140625" customWidth="1"/>
    <col min="12306" max="12306" width="22.140625" customWidth="1"/>
    <col min="12307" max="12307" width="16.5703125" customWidth="1"/>
    <col min="12545" max="12545" width="19.85546875" bestFit="1" customWidth="1"/>
    <col min="12547" max="12547" width="14" customWidth="1"/>
    <col min="12549" max="12549" width="11.140625" customWidth="1"/>
    <col min="12562" max="12562" width="22.140625" customWidth="1"/>
    <col min="12563" max="12563" width="16.5703125" customWidth="1"/>
    <col min="12801" max="12801" width="19.85546875" bestFit="1" customWidth="1"/>
    <col min="12803" max="12803" width="14" customWidth="1"/>
    <col min="12805" max="12805" width="11.140625" customWidth="1"/>
    <col min="12818" max="12818" width="22.140625" customWidth="1"/>
    <col min="12819" max="12819" width="16.5703125" customWidth="1"/>
    <col min="13057" max="13057" width="19.85546875" bestFit="1" customWidth="1"/>
    <col min="13059" max="13059" width="14" customWidth="1"/>
    <col min="13061" max="13061" width="11.140625" customWidth="1"/>
    <col min="13074" max="13074" width="22.140625" customWidth="1"/>
    <col min="13075" max="13075" width="16.5703125" customWidth="1"/>
    <col min="13313" max="13313" width="19.85546875" bestFit="1" customWidth="1"/>
    <col min="13315" max="13315" width="14" customWidth="1"/>
    <col min="13317" max="13317" width="11.140625" customWidth="1"/>
    <col min="13330" max="13330" width="22.140625" customWidth="1"/>
    <col min="13331" max="13331" width="16.5703125" customWidth="1"/>
    <col min="13569" max="13569" width="19.85546875" bestFit="1" customWidth="1"/>
    <col min="13571" max="13571" width="14" customWidth="1"/>
    <col min="13573" max="13573" width="11.140625" customWidth="1"/>
    <col min="13586" max="13586" width="22.140625" customWidth="1"/>
    <col min="13587" max="13587" width="16.5703125" customWidth="1"/>
    <col min="13825" max="13825" width="19.85546875" bestFit="1" customWidth="1"/>
    <col min="13827" max="13827" width="14" customWidth="1"/>
    <col min="13829" max="13829" width="11.140625" customWidth="1"/>
    <col min="13842" max="13842" width="22.140625" customWidth="1"/>
    <col min="13843" max="13843" width="16.5703125" customWidth="1"/>
    <col min="14081" max="14081" width="19.85546875" bestFit="1" customWidth="1"/>
    <col min="14083" max="14083" width="14" customWidth="1"/>
    <col min="14085" max="14085" width="11.140625" customWidth="1"/>
    <col min="14098" max="14098" width="22.140625" customWidth="1"/>
    <col min="14099" max="14099" width="16.5703125" customWidth="1"/>
    <col min="14337" max="14337" width="19.85546875" bestFit="1" customWidth="1"/>
    <col min="14339" max="14339" width="14" customWidth="1"/>
    <col min="14341" max="14341" width="11.140625" customWidth="1"/>
    <col min="14354" max="14354" width="22.140625" customWidth="1"/>
    <col min="14355" max="14355" width="16.5703125" customWidth="1"/>
    <col min="14593" max="14593" width="19.85546875" bestFit="1" customWidth="1"/>
    <col min="14595" max="14595" width="14" customWidth="1"/>
    <col min="14597" max="14597" width="11.140625" customWidth="1"/>
    <col min="14610" max="14610" width="22.140625" customWidth="1"/>
    <col min="14611" max="14611" width="16.5703125" customWidth="1"/>
    <col min="14849" max="14849" width="19.85546875" bestFit="1" customWidth="1"/>
    <col min="14851" max="14851" width="14" customWidth="1"/>
    <col min="14853" max="14853" width="11.140625" customWidth="1"/>
    <col min="14866" max="14866" width="22.140625" customWidth="1"/>
    <col min="14867" max="14867" width="16.5703125" customWidth="1"/>
    <col min="15105" max="15105" width="19.85546875" bestFit="1" customWidth="1"/>
    <col min="15107" max="15107" width="14" customWidth="1"/>
    <col min="15109" max="15109" width="11.140625" customWidth="1"/>
    <col min="15122" max="15122" width="22.140625" customWidth="1"/>
    <col min="15123" max="15123" width="16.5703125" customWidth="1"/>
    <col min="15361" max="15361" width="19.85546875" bestFit="1" customWidth="1"/>
    <col min="15363" max="15363" width="14" customWidth="1"/>
    <col min="15365" max="15365" width="11.140625" customWidth="1"/>
    <col min="15378" max="15378" width="22.140625" customWidth="1"/>
    <col min="15379" max="15379" width="16.5703125" customWidth="1"/>
    <col min="15617" max="15617" width="19.85546875" bestFit="1" customWidth="1"/>
    <col min="15619" max="15619" width="14" customWidth="1"/>
    <col min="15621" max="15621" width="11.140625" customWidth="1"/>
    <col min="15634" max="15634" width="22.140625" customWidth="1"/>
    <col min="15635" max="15635" width="16.5703125" customWidth="1"/>
    <col min="15873" max="15873" width="19.85546875" bestFit="1" customWidth="1"/>
    <col min="15875" max="15875" width="14" customWidth="1"/>
    <col min="15877" max="15877" width="11.140625" customWidth="1"/>
    <col min="15890" max="15890" width="22.140625" customWidth="1"/>
    <col min="15891" max="15891" width="16.5703125" customWidth="1"/>
    <col min="16129" max="16129" width="19.85546875" bestFit="1" customWidth="1"/>
    <col min="16131" max="16131" width="14" customWidth="1"/>
    <col min="16133" max="16133" width="11.140625" customWidth="1"/>
    <col min="16146" max="16146" width="22.140625" customWidth="1"/>
    <col min="16147" max="16147" width="16.5703125" customWidth="1"/>
  </cols>
  <sheetData>
    <row r="1" spans="1:4" ht="15.75" x14ac:dyDescent="0.25">
      <c r="A1" s="3" t="s">
        <v>0</v>
      </c>
    </row>
    <row r="3" spans="1:4" ht="75" x14ac:dyDescent="0.25">
      <c r="A3" s="4" t="s">
        <v>1</v>
      </c>
      <c r="B3" s="4" t="s">
        <v>2</v>
      </c>
      <c r="C3" s="5" t="s">
        <v>98</v>
      </c>
    </row>
    <row r="4" spans="1:4" x14ac:dyDescent="0.25">
      <c r="A4" s="35" t="s">
        <v>4</v>
      </c>
      <c r="B4" s="6" t="s">
        <v>5</v>
      </c>
      <c r="C4" s="7">
        <v>3.6801493274096</v>
      </c>
      <c r="D4" s="8">
        <f t="shared" ref="D4:D12" si="0">$C$27</f>
        <v>3.4566874262668401</v>
      </c>
    </row>
    <row r="5" spans="1:4" ht="16.5" customHeight="1" x14ac:dyDescent="0.25">
      <c r="A5" s="35"/>
      <c r="B5" s="9" t="s">
        <v>6</v>
      </c>
      <c r="C5" s="7">
        <v>2.32209585702681</v>
      </c>
      <c r="D5" s="8">
        <f t="shared" si="0"/>
        <v>3.4566874262668401</v>
      </c>
    </row>
    <row r="6" spans="1:4" x14ac:dyDescent="0.25">
      <c r="A6" s="35"/>
      <c r="B6" s="9" t="s">
        <v>7</v>
      </c>
      <c r="C6" s="7">
        <v>3.4882481657871001</v>
      </c>
      <c r="D6" s="8">
        <f t="shared" si="0"/>
        <v>3.4566874262668401</v>
      </c>
    </row>
    <row r="7" spans="1:4" x14ac:dyDescent="0.25">
      <c r="A7" s="35"/>
      <c r="B7" s="10" t="s">
        <v>8</v>
      </c>
      <c r="C7" s="11">
        <v>3.3908959278183999</v>
      </c>
      <c r="D7" s="8">
        <f t="shared" si="0"/>
        <v>3.4566874262668401</v>
      </c>
    </row>
    <row r="8" spans="1:4" x14ac:dyDescent="0.25">
      <c r="A8" s="35" t="s">
        <v>9</v>
      </c>
      <c r="B8" s="9" t="s">
        <v>10</v>
      </c>
      <c r="C8" s="7">
        <v>3.39861251065809</v>
      </c>
      <c r="D8" s="8">
        <f t="shared" si="0"/>
        <v>3.4566874262668401</v>
      </c>
    </row>
    <row r="9" spans="1:4" x14ac:dyDescent="0.25">
      <c r="A9" s="35"/>
      <c r="B9" s="9" t="s">
        <v>11</v>
      </c>
      <c r="C9" s="7">
        <v>3.8248696659586798</v>
      </c>
      <c r="D9" s="8">
        <f t="shared" si="0"/>
        <v>3.4566874262668401</v>
      </c>
    </row>
    <row r="10" spans="1:4" x14ac:dyDescent="0.25">
      <c r="A10" s="35"/>
      <c r="B10" s="9" t="s">
        <v>12</v>
      </c>
      <c r="C10" s="7">
        <v>3.4429059411980001</v>
      </c>
      <c r="D10" s="8">
        <f t="shared" si="0"/>
        <v>3.4566874262668401</v>
      </c>
    </row>
    <row r="11" spans="1:4" x14ac:dyDescent="0.25">
      <c r="A11" s="35"/>
      <c r="B11" s="9" t="s">
        <v>13</v>
      </c>
      <c r="C11" s="7">
        <v>3.15334145655638</v>
      </c>
      <c r="D11" s="8">
        <f t="shared" si="0"/>
        <v>3.4566874262668401</v>
      </c>
    </row>
    <row r="12" spans="1:4" x14ac:dyDescent="0.25">
      <c r="A12" s="35"/>
      <c r="B12" s="10" t="s">
        <v>14</v>
      </c>
      <c r="C12" s="11">
        <v>3.4385429353241701</v>
      </c>
      <c r="D12" s="8">
        <f t="shared" si="0"/>
        <v>3.4566874262668401</v>
      </c>
    </row>
    <row r="13" spans="1:4" x14ac:dyDescent="0.25">
      <c r="A13" s="37" t="s">
        <v>15</v>
      </c>
      <c r="B13" s="9" t="s">
        <v>17</v>
      </c>
      <c r="C13" s="7">
        <v>3.5289443813847901</v>
      </c>
      <c r="D13" s="8">
        <f t="shared" ref="D13:D25" si="1">$C$27</f>
        <v>3.4566874262668401</v>
      </c>
    </row>
    <row r="14" spans="1:4" x14ac:dyDescent="0.25">
      <c r="A14" s="38"/>
      <c r="B14" s="9" t="s">
        <v>18</v>
      </c>
      <c r="C14" s="7">
        <v>4.9000000000000004</v>
      </c>
      <c r="D14" s="8">
        <f t="shared" si="1"/>
        <v>3.4566874262668401</v>
      </c>
    </row>
    <row r="15" spans="1:4" x14ac:dyDescent="0.25">
      <c r="A15" s="38"/>
      <c r="B15" s="9" t="s">
        <v>19</v>
      </c>
      <c r="C15" s="7">
        <v>4.3</v>
      </c>
      <c r="D15" s="8">
        <f t="shared" si="1"/>
        <v>3.4566874262668401</v>
      </c>
    </row>
    <row r="16" spans="1:4" x14ac:dyDescent="0.25">
      <c r="A16" s="38"/>
      <c r="B16" s="9" t="s">
        <v>20</v>
      </c>
      <c r="C16" s="7">
        <v>3.2</v>
      </c>
      <c r="D16" s="8">
        <f t="shared" si="1"/>
        <v>3.4566874262668401</v>
      </c>
    </row>
    <row r="17" spans="1:5" x14ac:dyDescent="0.25">
      <c r="A17" s="38"/>
      <c r="B17" s="9" t="s">
        <v>21</v>
      </c>
      <c r="C17" s="7">
        <v>3.9</v>
      </c>
      <c r="D17" s="8">
        <f t="shared" si="1"/>
        <v>3.4566874262668401</v>
      </c>
    </row>
    <row r="18" spans="1:5" x14ac:dyDescent="0.25">
      <c r="A18" s="38"/>
      <c r="B18" s="9" t="s">
        <v>22</v>
      </c>
      <c r="C18" s="7">
        <v>3.6</v>
      </c>
      <c r="D18" s="8">
        <f t="shared" si="1"/>
        <v>3.4566874262668401</v>
      </c>
    </row>
    <row r="19" spans="1:5" x14ac:dyDescent="0.25">
      <c r="A19" s="38"/>
      <c r="B19" s="9" t="s">
        <v>23</v>
      </c>
      <c r="C19" s="7">
        <v>3.1437220321137098</v>
      </c>
      <c r="D19" s="8">
        <f t="shared" si="1"/>
        <v>3.4566874262668401</v>
      </c>
    </row>
    <row r="20" spans="1:5" x14ac:dyDescent="0.25">
      <c r="A20" s="38"/>
      <c r="B20" s="9" t="s">
        <v>24</v>
      </c>
      <c r="C20" s="7">
        <v>4.9163710086163199</v>
      </c>
      <c r="D20" s="8">
        <f t="shared" si="1"/>
        <v>3.4566874262668401</v>
      </c>
    </row>
    <row r="21" spans="1:5" x14ac:dyDescent="0.25">
      <c r="A21" s="38"/>
      <c r="B21" s="9" t="s">
        <v>25</v>
      </c>
      <c r="C21" s="7">
        <v>3.1335297005400098</v>
      </c>
      <c r="D21" s="8">
        <f t="shared" si="1"/>
        <v>3.4566874262668401</v>
      </c>
    </row>
    <row r="22" spans="1:5" x14ac:dyDescent="0.25">
      <c r="A22" s="38"/>
      <c r="B22" s="9" t="s">
        <v>26</v>
      </c>
      <c r="C22" s="7">
        <v>4.97947454844007</v>
      </c>
      <c r="D22" s="8">
        <f t="shared" si="1"/>
        <v>3.4566874262668401</v>
      </c>
    </row>
    <row r="23" spans="1:5" x14ac:dyDescent="0.25">
      <c r="A23" s="38"/>
      <c r="B23" s="9" t="s">
        <v>27</v>
      </c>
      <c r="C23" s="7">
        <v>4.0886339937434801</v>
      </c>
      <c r="D23" s="8">
        <f t="shared" si="1"/>
        <v>3.4566874262668401</v>
      </c>
    </row>
    <row r="24" spans="1:5" x14ac:dyDescent="0.25">
      <c r="A24" s="38"/>
      <c r="B24" s="9" t="s">
        <v>28</v>
      </c>
      <c r="C24" s="7">
        <v>3.1946959896507101</v>
      </c>
      <c r="D24" s="8">
        <f t="shared" si="1"/>
        <v>3.4566874262668401</v>
      </c>
    </row>
    <row r="25" spans="1:5" x14ac:dyDescent="0.25">
      <c r="A25" s="39"/>
      <c r="B25" s="10" t="s">
        <v>29</v>
      </c>
      <c r="C25" s="11">
        <v>3.6441122549710898</v>
      </c>
      <c r="D25" s="8">
        <f t="shared" si="1"/>
        <v>3.4566874262668401</v>
      </c>
    </row>
    <row r="26" spans="1:5" x14ac:dyDescent="0.25">
      <c r="A26" s="32" t="s">
        <v>96</v>
      </c>
      <c r="B26" s="9" t="s">
        <v>16</v>
      </c>
      <c r="C26" s="45" t="s">
        <v>99</v>
      </c>
      <c r="D26" s="8"/>
    </row>
    <row r="27" spans="1:5" x14ac:dyDescent="0.25">
      <c r="A27" s="12" t="s">
        <v>30</v>
      </c>
      <c r="B27" s="12" t="s">
        <v>31</v>
      </c>
      <c r="C27" s="11">
        <v>3.4566874262668401</v>
      </c>
    </row>
    <row r="28" spans="1:5" x14ac:dyDescent="0.25">
      <c r="A28" t="s">
        <v>105</v>
      </c>
    </row>
    <row r="31" spans="1:5" x14ac:dyDescent="0.25">
      <c r="C31" s="36" t="s">
        <v>98</v>
      </c>
      <c r="D31" s="36"/>
      <c r="E31" s="36"/>
    </row>
    <row r="32" spans="1:5" x14ac:dyDescent="0.25">
      <c r="A32" s="4" t="s">
        <v>1</v>
      </c>
      <c r="B32" s="4" t="s">
        <v>2</v>
      </c>
      <c r="C32" s="33" t="s">
        <v>32</v>
      </c>
      <c r="D32" s="33" t="s">
        <v>97</v>
      </c>
      <c r="E32" s="33" t="s">
        <v>33</v>
      </c>
    </row>
    <row r="33" spans="1:5" x14ac:dyDescent="0.25">
      <c r="A33" s="35" t="s">
        <v>4</v>
      </c>
      <c r="B33" s="6" t="s">
        <v>5</v>
      </c>
      <c r="C33" s="7">
        <v>2.10731707317073</v>
      </c>
      <c r="D33" s="7">
        <v>2.1045751633986902</v>
      </c>
      <c r="E33" s="7">
        <v>3.7130842887741</v>
      </c>
    </row>
    <row r="34" spans="1:5" ht="17.25" customHeight="1" x14ac:dyDescent="0.25">
      <c r="A34" s="35"/>
      <c r="B34" s="9" t="s">
        <v>6</v>
      </c>
      <c r="C34" s="7">
        <v>2.3800767651521899</v>
      </c>
      <c r="D34" s="7">
        <v>1.73209302325581</v>
      </c>
      <c r="E34" s="7">
        <v>1.84375</v>
      </c>
    </row>
    <row r="35" spans="1:5" x14ac:dyDescent="0.25">
      <c r="A35" s="35"/>
      <c r="B35" s="9" t="s">
        <v>7</v>
      </c>
      <c r="C35" s="7">
        <v>2.6535563315566999</v>
      </c>
      <c r="D35" s="7">
        <v>1.99158878504673</v>
      </c>
      <c r="E35" s="7">
        <v>3.6782334384858002</v>
      </c>
    </row>
    <row r="36" spans="1:5" x14ac:dyDescent="0.25">
      <c r="A36" s="35"/>
      <c r="B36" s="10" t="s">
        <v>8</v>
      </c>
      <c r="C36" s="11">
        <v>2.46507211110452</v>
      </c>
      <c r="D36" s="11">
        <v>1.9043778801843301</v>
      </c>
      <c r="E36" s="11">
        <v>3.69457528776866</v>
      </c>
    </row>
    <row r="37" spans="1:5" x14ac:dyDescent="0.25">
      <c r="A37" s="35" t="s">
        <v>9</v>
      </c>
      <c r="B37" s="9" t="s">
        <v>10</v>
      </c>
      <c r="C37" s="7">
        <v>2.6820682068206798</v>
      </c>
      <c r="D37" s="7">
        <v>1.8458333333333301</v>
      </c>
      <c r="E37" s="7">
        <v>3.44014927189389</v>
      </c>
    </row>
    <row r="38" spans="1:5" x14ac:dyDescent="0.25">
      <c r="A38" s="35"/>
      <c r="B38" s="9" t="s">
        <v>11</v>
      </c>
      <c r="C38" s="7">
        <v>2.3438461538461501</v>
      </c>
      <c r="D38" s="7">
        <v>1.9634146341463401</v>
      </c>
      <c r="E38" s="7">
        <v>4.0756689903305601</v>
      </c>
    </row>
    <row r="39" spans="1:5" x14ac:dyDescent="0.25">
      <c r="A39" s="35"/>
      <c r="B39" s="9" t="s">
        <v>12</v>
      </c>
      <c r="C39" s="7">
        <v>2.34645199761479</v>
      </c>
      <c r="D39" s="7">
        <v>1.6770186335403701</v>
      </c>
      <c r="E39" s="7">
        <v>3.5887606485298198</v>
      </c>
    </row>
    <row r="40" spans="1:5" x14ac:dyDescent="0.25">
      <c r="A40" s="35"/>
      <c r="B40" s="9" t="s">
        <v>13</v>
      </c>
      <c r="C40" s="7">
        <v>2.4536082474226801</v>
      </c>
      <c r="D40" s="7">
        <v>1.78925619834711</v>
      </c>
      <c r="E40" s="7">
        <v>3.3036112349531899</v>
      </c>
    </row>
    <row r="41" spans="1:5" x14ac:dyDescent="0.25">
      <c r="A41" s="35"/>
      <c r="B41" s="10" t="s">
        <v>14</v>
      </c>
      <c r="C41" s="11">
        <v>2.4321288148286802</v>
      </c>
      <c r="D41" s="11">
        <v>1.8190830235439901</v>
      </c>
      <c r="E41" s="11">
        <v>3.5556197985107301</v>
      </c>
    </row>
    <row r="42" spans="1:5" x14ac:dyDescent="0.25">
      <c r="A42" s="35" t="s">
        <v>15</v>
      </c>
      <c r="B42" s="9" t="s">
        <v>17</v>
      </c>
      <c r="C42" s="7">
        <v>2.0952380952380998</v>
      </c>
      <c r="D42" s="7">
        <v>1.3</v>
      </c>
      <c r="E42" s="7">
        <v>3.5905882352941201</v>
      </c>
    </row>
    <row r="43" spans="1:5" x14ac:dyDescent="0.25">
      <c r="A43" s="35"/>
      <c r="B43" s="9" t="s">
        <v>18</v>
      </c>
      <c r="C43" s="7">
        <v>1.7</v>
      </c>
      <c r="D43" s="13">
        <v>1.3</v>
      </c>
      <c r="E43" s="13">
        <v>4.9000000000000004</v>
      </c>
    </row>
    <row r="44" spans="1:5" x14ac:dyDescent="0.25">
      <c r="A44" s="35"/>
      <c r="B44" s="9" t="s">
        <v>19</v>
      </c>
      <c r="C44" s="7">
        <v>3.2</v>
      </c>
      <c r="D44" s="13">
        <v>2.2999999999999998</v>
      </c>
      <c r="E44" s="13">
        <v>4.7</v>
      </c>
    </row>
    <row r="45" spans="1:5" x14ac:dyDescent="0.25">
      <c r="A45" s="35"/>
      <c r="B45" s="9" t="s">
        <v>20</v>
      </c>
      <c r="C45" s="7">
        <v>2.4</v>
      </c>
      <c r="D45" s="13">
        <v>1.8</v>
      </c>
      <c r="E45" s="13">
        <v>3.3</v>
      </c>
    </row>
    <row r="46" spans="1:5" x14ac:dyDescent="0.25">
      <c r="A46" s="35"/>
      <c r="B46" s="9" t="s">
        <v>21</v>
      </c>
      <c r="C46" s="7">
        <v>2.1</v>
      </c>
      <c r="D46" s="13">
        <v>2.1</v>
      </c>
      <c r="E46" s="13">
        <v>4</v>
      </c>
    </row>
    <row r="47" spans="1:5" x14ac:dyDescent="0.25">
      <c r="A47" s="35"/>
      <c r="B47" s="9" t="s">
        <v>22</v>
      </c>
      <c r="C47" s="7">
        <v>2.4</v>
      </c>
      <c r="D47" s="13">
        <v>2.6</v>
      </c>
      <c r="E47" s="13">
        <v>3.7</v>
      </c>
    </row>
    <row r="48" spans="1:5" x14ac:dyDescent="0.25">
      <c r="A48" s="35"/>
      <c r="B48" s="9" t="s">
        <v>23</v>
      </c>
      <c r="C48" s="7">
        <v>2.52100840336134</v>
      </c>
      <c r="D48" s="7">
        <v>1.625</v>
      </c>
      <c r="E48" s="7">
        <v>3.3055198973042401</v>
      </c>
    </row>
    <row r="49" spans="1:5" x14ac:dyDescent="0.25">
      <c r="A49" s="35"/>
      <c r="B49" s="9" t="s">
        <v>24</v>
      </c>
      <c r="C49" s="7">
        <v>2.4469696969696999</v>
      </c>
      <c r="D49" s="7">
        <v>2.8461538461538498</v>
      </c>
      <c r="E49" s="7">
        <v>5.1094091903719896</v>
      </c>
    </row>
    <row r="50" spans="1:5" x14ac:dyDescent="0.25">
      <c r="A50" s="35"/>
      <c r="B50" s="9" t="s">
        <v>25</v>
      </c>
      <c r="C50" s="7">
        <v>2.0689655172413799</v>
      </c>
      <c r="D50" s="7">
        <v>1.5609756097561001</v>
      </c>
      <c r="E50" s="7">
        <v>3.2245975191343401</v>
      </c>
    </row>
    <row r="51" spans="1:5" x14ac:dyDescent="0.25">
      <c r="A51" s="35"/>
      <c r="B51" s="9" t="s">
        <v>26</v>
      </c>
      <c r="C51" s="14" t="s">
        <v>99</v>
      </c>
      <c r="D51" s="7">
        <v>2</v>
      </c>
      <c r="E51" s="7">
        <v>4.9892915980230601</v>
      </c>
    </row>
    <row r="52" spans="1:5" x14ac:dyDescent="0.25">
      <c r="A52" s="35"/>
      <c r="B52" s="9" t="s">
        <v>27</v>
      </c>
      <c r="C52" s="7">
        <v>2.0581395348837201</v>
      </c>
      <c r="D52" s="7">
        <v>1.5882352941176501</v>
      </c>
      <c r="E52" s="7">
        <v>4.2330367074527304</v>
      </c>
    </row>
    <row r="53" spans="1:5" x14ac:dyDescent="0.25">
      <c r="A53" s="35"/>
      <c r="B53" s="9" t="s">
        <v>28</v>
      </c>
      <c r="C53" s="7">
        <v>2.0961538461538498</v>
      </c>
      <c r="D53" s="7">
        <v>1.7462686567164201</v>
      </c>
      <c r="E53" s="7">
        <v>3.28346091394108</v>
      </c>
    </row>
    <row r="54" spans="1:5" x14ac:dyDescent="0.25">
      <c r="A54" s="35"/>
      <c r="B54" s="10" t="s">
        <v>29</v>
      </c>
      <c r="C54" s="11">
        <v>2.4878556557945899</v>
      </c>
      <c r="D54" s="11">
        <v>1.8165467625899301</v>
      </c>
      <c r="E54" s="11">
        <v>3.7799294124996101</v>
      </c>
    </row>
    <row r="55" spans="1:5" x14ac:dyDescent="0.25">
      <c r="A55" s="12" t="s">
        <v>30</v>
      </c>
      <c r="B55" s="12" t="s">
        <v>31</v>
      </c>
      <c r="C55" s="11">
        <v>2.4606732610083002</v>
      </c>
      <c r="D55" s="11">
        <v>1.8747164103856799</v>
      </c>
      <c r="E55" s="11">
        <v>3.6606464498779401</v>
      </c>
    </row>
  </sheetData>
  <mergeCells count="7">
    <mergeCell ref="A42:A54"/>
    <mergeCell ref="A4:A7"/>
    <mergeCell ref="A8:A12"/>
    <mergeCell ref="C31:E31"/>
    <mergeCell ref="A33:A36"/>
    <mergeCell ref="A37:A41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27"/>
  <sheetViews>
    <sheetView topLeftCell="D1" workbookViewId="0">
      <selection activeCell="H3" sqref="H3"/>
    </sheetView>
  </sheetViews>
  <sheetFormatPr defaultRowHeight="15" x14ac:dyDescent="0.25"/>
  <cols>
    <col min="1" max="3" width="0" hidden="1" customWidth="1"/>
    <col min="4" max="4" width="19.85546875" customWidth="1"/>
    <col min="5" max="5" width="15.42578125" bestFit="1" customWidth="1"/>
    <col min="6" max="6" width="15.28515625" bestFit="1" customWidth="1"/>
    <col min="7" max="7" width="15.28515625" customWidth="1"/>
    <col min="8" max="8" width="12.140625" style="15" customWidth="1"/>
    <col min="257" max="259" width="0" hidden="1" customWidth="1"/>
    <col min="260" max="260" width="27.85546875" bestFit="1" customWidth="1"/>
    <col min="261" max="261" width="15.42578125" bestFit="1" customWidth="1"/>
    <col min="262" max="262" width="15.28515625" bestFit="1" customWidth="1"/>
    <col min="263" max="263" width="15.28515625" customWidth="1"/>
    <col min="264" max="264" width="6.5703125" bestFit="1" customWidth="1"/>
    <col min="513" max="515" width="0" hidden="1" customWidth="1"/>
    <col min="516" max="516" width="27.85546875" bestFit="1" customWidth="1"/>
    <col min="517" max="517" width="15.42578125" bestFit="1" customWidth="1"/>
    <col min="518" max="518" width="15.28515625" bestFit="1" customWidth="1"/>
    <col min="519" max="519" width="15.28515625" customWidth="1"/>
    <col min="520" max="520" width="6.5703125" bestFit="1" customWidth="1"/>
    <col min="769" max="771" width="0" hidden="1" customWidth="1"/>
    <col min="772" max="772" width="27.85546875" bestFit="1" customWidth="1"/>
    <col min="773" max="773" width="15.42578125" bestFit="1" customWidth="1"/>
    <col min="774" max="774" width="15.28515625" bestFit="1" customWidth="1"/>
    <col min="775" max="775" width="15.28515625" customWidth="1"/>
    <col min="776" max="776" width="6.5703125" bestFit="1" customWidth="1"/>
    <col min="1025" max="1027" width="0" hidden="1" customWidth="1"/>
    <col min="1028" max="1028" width="27.85546875" bestFit="1" customWidth="1"/>
    <col min="1029" max="1029" width="15.42578125" bestFit="1" customWidth="1"/>
    <col min="1030" max="1030" width="15.28515625" bestFit="1" customWidth="1"/>
    <col min="1031" max="1031" width="15.28515625" customWidth="1"/>
    <col min="1032" max="1032" width="6.5703125" bestFit="1" customWidth="1"/>
    <col min="1281" max="1283" width="0" hidden="1" customWidth="1"/>
    <col min="1284" max="1284" width="27.85546875" bestFit="1" customWidth="1"/>
    <col min="1285" max="1285" width="15.42578125" bestFit="1" customWidth="1"/>
    <col min="1286" max="1286" width="15.28515625" bestFit="1" customWidth="1"/>
    <col min="1287" max="1287" width="15.28515625" customWidth="1"/>
    <col min="1288" max="1288" width="6.5703125" bestFit="1" customWidth="1"/>
    <col min="1537" max="1539" width="0" hidden="1" customWidth="1"/>
    <col min="1540" max="1540" width="27.85546875" bestFit="1" customWidth="1"/>
    <col min="1541" max="1541" width="15.42578125" bestFit="1" customWidth="1"/>
    <col min="1542" max="1542" width="15.28515625" bestFit="1" customWidth="1"/>
    <col min="1543" max="1543" width="15.28515625" customWidth="1"/>
    <col min="1544" max="1544" width="6.5703125" bestFit="1" customWidth="1"/>
    <col min="1793" max="1795" width="0" hidden="1" customWidth="1"/>
    <col min="1796" max="1796" width="27.85546875" bestFit="1" customWidth="1"/>
    <col min="1797" max="1797" width="15.42578125" bestFit="1" customWidth="1"/>
    <col min="1798" max="1798" width="15.28515625" bestFit="1" customWidth="1"/>
    <col min="1799" max="1799" width="15.28515625" customWidth="1"/>
    <col min="1800" max="1800" width="6.5703125" bestFit="1" customWidth="1"/>
    <col min="2049" max="2051" width="0" hidden="1" customWidth="1"/>
    <col min="2052" max="2052" width="27.85546875" bestFit="1" customWidth="1"/>
    <col min="2053" max="2053" width="15.42578125" bestFit="1" customWidth="1"/>
    <col min="2054" max="2054" width="15.28515625" bestFit="1" customWidth="1"/>
    <col min="2055" max="2055" width="15.28515625" customWidth="1"/>
    <col min="2056" max="2056" width="6.5703125" bestFit="1" customWidth="1"/>
    <col min="2305" max="2307" width="0" hidden="1" customWidth="1"/>
    <col min="2308" max="2308" width="27.85546875" bestFit="1" customWidth="1"/>
    <col min="2309" max="2309" width="15.42578125" bestFit="1" customWidth="1"/>
    <col min="2310" max="2310" width="15.28515625" bestFit="1" customWidth="1"/>
    <col min="2311" max="2311" width="15.28515625" customWidth="1"/>
    <col min="2312" max="2312" width="6.5703125" bestFit="1" customWidth="1"/>
    <col min="2561" max="2563" width="0" hidden="1" customWidth="1"/>
    <col min="2564" max="2564" width="27.85546875" bestFit="1" customWidth="1"/>
    <col min="2565" max="2565" width="15.42578125" bestFit="1" customWidth="1"/>
    <col min="2566" max="2566" width="15.28515625" bestFit="1" customWidth="1"/>
    <col min="2567" max="2567" width="15.28515625" customWidth="1"/>
    <col min="2568" max="2568" width="6.5703125" bestFit="1" customWidth="1"/>
    <col min="2817" max="2819" width="0" hidden="1" customWidth="1"/>
    <col min="2820" max="2820" width="27.85546875" bestFit="1" customWidth="1"/>
    <col min="2821" max="2821" width="15.42578125" bestFit="1" customWidth="1"/>
    <col min="2822" max="2822" width="15.28515625" bestFit="1" customWidth="1"/>
    <col min="2823" max="2823" width="15.28515625" customWidth="1"/>
    <col min="2824" max="2824" width="6.5703125" bestFit="1" customWidth="1"/>
    <col min="3073" max="3075" width="0" hidden="1" customWidth="1"/>
    <col min="3076" max="3076" width="27.85546875" bestFit="1" customWidth="1"/>
    <col min="3077" max="3077" width="15.42578125" bestFit="1" customWidth="1"/>
    <col min="3078" max="3078" width="15.28515625" bestFit="1" customWidth="1"/>
    <col min="3079" max="3079" width="15.28515625" customWidth="1"/>
    <col min="3080" max="3080" width="6.5703125" bestFit="1" customWidth="1"/>
    <col min="3329" max="3331" width="0" hidden="1" customWidth="1"/>
    <col min="3332" max="3332" width="27.85546875" bestFit="1" customWidth="1"/>
    <col min="3333" max="3333" width="15.42578125" bestFit="1" customWidth="1"/>
    <col min="3334" max="3334" width="15.28515625" bestFit="1" customWidth="1"/>
    <col min="3335" max="3335" width="15.28515625" customWidth="1"/>
    <col min="3336" max="3336" width="6.5703125" bestFit="1" customWidth="1"/>
    <col min="3585" max="3587" width="0" hidden="1" customWidth="1"/>
    <col min="3588" max="3588" width="27.85546875" bestFit="1" customWidth="1"/>
    <col min="3589" max="3589" width="15.42578125" bestFit="1" customWidth="1"/>
    <col min="3590" max="3590" width="15.28515625" bestFit="1" customWidth="1"/>
    <col min="3591" max="3591" width="15.28515625" customWidth="1"/>
    <col min="3592" max="3592" width="6.5703125" bestFit="1" customWidth="1"/>
    <col min="3841" max="3843" width="0" hidden="1" customWidth="1"/>
    <col min="3844" max="3844" width="27.85546875" bestFit="1" customWidth="1"/>
    <col min="3845" max="3845" width="15.42578125" bestFit="1" customWidth="1"/>
    <col min="3846" max="3846" width="15.28515625" bestFit="1" customWidth="1"/>
    <col min="3847" max="3847" width="15.28515625" customWidth="1"/>
    <col min="3848" max="3848" width="6.5703125" bestFit="1" customWidth="1"/>
    <col min="4097" max="4099" width="0" hidden="1" customWidth="1"/>
    <col min="4100" max="4100" width="27.85546875" bestFit="1" customWidth="1"/>
    <col min="4101" max="4101" width="15.42578125" bestFit="1" customWidth="1"/>
    <col min="4102" max="4102" width="15.28515625" bestFit="1" customWidth="1"/>
    <col min="4103" max="4103" width="15.28515625" customWidth="1"/>
    <col min="4104" max="4104" width="6.5703125" bestFit="1" customWidth="1"/>
    <col min="4353" max="4355" width="0" hidden="1" customWidth="1"/>
    <col min="4356" max="4356" width="27.85546875" bestFit="1" customWidth="1"/>
    <col min="4357" max="4357" width="15.42578125" bestFit="1" customWidth="1"/>
    <col min="4358" max="4358" width="15.28515625" bestFit="1" customWidth="1"/>
    <col min="4359" max="4359" width="15.28515625" customWidth="1"/>
    <col min="4360" max="4360" width="6.5703125" bestFit="1" customWidth="1"/>
    <col min="4609" max="4611" width="0" hidden="1" customWidth="1"/>
    <col min="4612" max="4612" width="27.85546875" bestFit="1" customWidth="1"/>
    <col min="4613" max="4613" width="15.42578125" bestFit="1" customWidth="1"/>
    <col min="4614" max="4614" width="15.28515625" bestFit="1" customWidth="1"/>
    <col min="4615" max="4615" width="15.28515625" customWidth="1"/>
    <col min="4616" max="4616" width="6.5703125" bestFit="1" customWidth="1"/>
    <col min="4865" max="4867" width="0" hidden="1" customWidth="1"/>
    <col min="4868" max="4868" width="27.85546875" bestFit="1" customWidth="1"/>
    <col min="4869" max="4869" width="15.42578125" bestFit="1" customWidth="1"/>
    <col min="4870" max="4870" width="15.28515625" bestFit="1" customWidth="1"/>
    <col min="4871" max="4871" width="15.28515625" customWidth="1"/>
    <col min="4872" max="4872" width="6.5703125" bestFit="1" customWidth="1"/>
    <col min="5121" max="5123" width="0" hidden="1" customWidth="1"/>
    <col min="5124" max="5124" width="27.85546875" bestFit="1" customWidth="1"/>
    <col min="5125" max="5125" width="15.42578125" bestFit="1" customWidth="1"/>
    <col min="5126" max="5126" width="15.28515625" bestFit="1" customWidth="1"/>
    <col min="5127" max="5127" width="15.28515625" customWidth="1"/>
    <col min="5128" max="5128" width="6.5703125" bestFit="1" customWidth="1"/>
    <col min="5377" max="5379" width="0" hidden="1" customWidth="1"/>
    <col min="5380" max="5380" width="27.85546875" bestFit="1" customWidth="1"/>
    <col min="5381" max="5381" width="15.42578125" bestFit="1" customWidth="1"/>
    <col min="5382" max="5382" width="15.28515625" bestFit="1" customWidth="1"/>
    <col min="5383" max="5383" width="15.28515625" customWidth="1"/>
    <col min="5384" max="5384" width="6.5703125" bestFit="1" customWidth="1"/>
    <col min="5633" max="5635" width="0" hidden="1" customWidth="1"/>
    <col min="5636" max="5636" width="27.85546875" bestFit="1" customWidth="1"/>
    <col min="5637" max="5637" width="15.42578125" bestFit="1" customWidth="1"/>
    <col min="5638" max="5638" width="15.28515625" bestFit="1" customWidth="1"/>
    <col min="5639" max="5639" width="15.28515625" customWidth="1"/>
    <col min="5640" max="5640" width="6.5703125" bestFit="1" customWidth="1"/>
    <col min="5889" max="5891" width="0" hidden="1" customWidth="1"/>
    <col min="5892" max="5892" width="27.85546875" bestFit="1" customWidth="1"/>
    <col min="5893" max="5893" width="15.42578125" bestFit="1" customWidth="1"/>
    <col min="5894" max="5894" width="15.28515625" bestFit="1" customWidth="1"/>
    <col min="5895" max="5895" width="15.28515625" customWidth="1"/>
    <col min="5896" max="5896" width="6.5703125" bestFit="1" customWidth="1"/>
    <col min="6145" max="6147" width="0" hidden="1" customWidth="1"/>
    <col min="6148" max="6148" width="27.85546875" bestFit="1" customWidth="1"/>
    <col min="6149" max="6149" width="15.42578125" bestFit="1" customWidth="1"/>
    <col min="6150" max="6150" width="15.28515625" bestFit="1" customWidth="1"/>
    <col min="6151" max="6151" width="15.28515625" customWidth="1"/>
    <col min="6152" max="6152" width="6.5703125" bestFit="1" customWidth="1"/>
    <col min="6401" max="6403" width="0" hidden="1" customWidth="1"/>
    <col min="6404" max="6404" width="27.85546875" bestFit="1" customWidth="1"/>
    <col min="6405" max="6405" width="15.42578125" bestFit="1" customWidth="1"/>
    <col min="6406" max="6406" width="15.28515625" bestFit="1" customWidth="1"/>
    <col min="6407" max="6407" width="15.28515625" customWidth="1"/>
    <col min="6408" max="6408" width="6.5703125" bestFit="1" customWidth="1"/>
    <col min="6657" max="6659" width="0" hidden="1" customWidth="1"/>
    <col min="6660" max="6660" width="27.85546875" bestFit="1" customWidth="1"/>
    <col min="6661" max="6661" width="15.42578125" bestFit="1" customWidth="1"/>
    <col min="6662" max="6662" width="15.28515625" bestFit="1" customWidth="1"/>
    <col min="6663" max="6663" width="15.28515625" customWidth="1"/>
    <col min="6664" max="6664" width="6.5703125" bestFit="1" customWidth="1"/>
    <col min="6913" max="6915" width="0" hidden="1" customWidth="1"/>
    <col min="6916" max="6916" width="27.85546875" bestFit="1" customWidth="1"/>
    <col min="6917" max="6917" width="15.42578125" bestFit="1" customWidth="1"/>
    <col min="6918" max="6918" width="15.28515625" bestFit="1" customWidth="1"/>
    <col min="6919" max="6919" width="15.28515625" customWidth="1"/>
    <col min="6920" max="6920" width="6.5703125" bestFit="1" customWidth="1"/>
    <col min="7169" max="7171" width="0" hidden="1" customWidth="1"/>
    <col min="7172" max="7172" width="27.85546875" bestFit="1" customWidth="1"/>
    <col min="7173" max="7173" width="15.42578125" bestFit="1" customWidth="1"/>
    <col min="7174" max="7174" width="15.28515625" bestFit="1" customWidth="1"/>
    <col min="7175" max="7175" width="15.28515625" customWidth="1"/>
    <col min="7176" max="7176" width="6.5703125" bestFit="1" customWidth="1"/>
    <col min="7425" max="7427" width="0" hidden="1" customWidth="1"/>
    <col min="7428" max="7428" width="27.85546875" bestFit="1" customWidth="1"/>
    <col min="7429" max="7429" width="15.42578125" bestFit="1" customWidth="1"/>
    <col min="7430" max="7430" width="15.28515625" bestFit="1" customWidth="1"/>
    <col min="7431" max="7431" width="15.28515625" customWidth="1"/>
    <col min="7432" max="7432" width="6.5703125" bestFit="1" customWidth="1"/>
    <col min="7681" max="7683" width="0" hidden="1" customWidth="1"/>
    <col min="7684" max="7684" width="27.85546875" bestFit="1" customWidth="1"/>
    <col min="7685" max="7685" width="15.42578125" bestFit="1" customWidth="1"/>
    <col min="7686" max="7686" width="15.28515625" bestFit="1" customWidth="1"/>
    <col min="7687" max="7687" width="15.28515625" customWidth="1"/>
    <col min="7688" max="7688" width="6.5703125" bestFit="1" customWidth="1"/>
    <col min="7937" max="7939" width="0" hidden="1" customWidth="1"/>
    <col min="7940" max="7940" width="27.85546875" bestFit="1" customWidth="1"/>
    <col min="7941" max="7941" width="15.42578125" bestFit="1" customWidth="1"/>
    <col min="7942" max="7942" width="15.28515625" bestFit="1" customWidth="1"/>
    <col min="7943" max="7943" width="15.28515625" customWidth="1"/>
    <col min="7944" max="7944" width="6.5703125" bestFit="1" customWidth="1"/>
    <col min="8193" max="8195" width="0" hidden="1" customWidth="1"/>
    <col min="8196" max="8196" width="27.85546875" bestFit="1" customWidth="1"/>
    <col min="8197" max="8197" width="15.42578125" bestFit="1" customWidth="1"/>
    <col min="8198" max="8198" width="15.28515625" bestFit="1" customWidth="1"/>
    <col min="8199" max="8199" width="15.28515625" customWidth="1"/>
    <col min="8200" max="8200" width="6.5703125" bestFit="1" customWidth="1"/>
    <col min="8449" max="8451" width="0" hidden="1" customWidth="1"/>
    <col min="8452" max="8452" width="27.85546875" bestFit="1" customWidth="1"/>
    <col min="8453" max="8453" width="15.42578125" bestFit="1" customWidth="1"/>
    <col min="8454" max="8454" width="15.28515625" bestFit="1" customWidth="1"/>
    <col min="8455" max="8455" width="15.28515625" customWidth="1"/>
    <col min="8456" max="8456" width="6.5703125" bestFit="1" customWidth="1"/>
    <col min="8705" max="8707" width="0" hidden="1" customWidth="1"/>
    <col min="8708" max="8708" width="27.85546875" bestFit="1" customWidth="1"/>
    <col min="8709" max="8709" width="15.42578125" bestFit="1" customWidth="1"/>
    <col min="8710" max="8710" width="15.28515625" bestFit="1" customWidth="1"/>
    <col min="8711" max="8711" width="15.28515625" customWidth="1"/>
    <col min="8712" max="8712" width="6.5703125" bestFit="1" customWidth="1"/>
    <col min="8961" max="8963" width="0" hidden="1" customWidth="1"/>
    <col min="8964" max="8964" width="27.85546875" bestFit="1" customWidth="1"/>
    <col min="8965" max="8965" width="15.42578125" bestFit="1" customWidth="1"/>
    <col min="8966" max="8966" width="15.28515625" bestFit="1" customWidth="1"/>
    <col min="8967" max="8967" width="15.28515625" customWidth="1"/>
    <col min="8968" max="8968" width="6.5703125" bestFit="1" customWidth="1"/>
    <col min="9217" max="9219" width="0" hidden="1" customWidth="1"/>
    <col min="9220" max="9220" width="27.85546875" bestFit="1" customWidth="1"/>
    <col min="9221" max="9221" width="15.42578125" bestFit="1" customWidth="1"/>
    <col min="9222" max="9222" width="15.28515625" bestFit="1" customWidth="1"/>
    <col min="9223" max="9223" width="15.28515625" customWidth="1"/>
    <col min="9224" max="9224" width="6.5703125" bestFit="1" customWidth="1"/>
    <col min="9473" max="9475" width="0" hidden="1" customWidth="1"/>
    <col min="9476" max="9476" width="27.85546875" bestFit="1" customWidth="1"/>
    <col min="9477" max="9477" width="15.42578125" bestFit="1" customWidth="1"/>
    <col min="9478" max="9478" width="15.28515625" bestFit="1" customWidth="1"/>
    <col min="9479" max="9479" width="15.28515625" customWidth="1"/>
    <col min="9480" max="9480" width="6.5703125" bestFit="1" customWidth="1"/>
    <col min="9729" max="9731" width="0" hidden="1" customWidth="1"/>
    <col min="9732" max="9732" width="27.85546875" bestFit="1" customWidth="1"/>
    <col min="9733" max="9733" width="15.42578125" bestFit="1" customWidth="1"/>
    <col min="9734" max="9734" width="15.28515625" bestFit="1" customWidth="1"/>
    <col min="9735" max="9735" width="15.28515625" customWidth="1"/>
    <col min="9736" max="9736" width="6.5703125" bestFit="1" customWidth="1"/>
    <col min="9985" max="9987" width="0" hidden="1" customWidth="1"/>
    <col min="9988" max="9988" width="27.85546875" bestFit="1" customWidth="1"/>
    <col min="9989" max="9989" width="15.42578125" bestFit="1" customWidth="1"/>
    <col min="9990" max="9990" width="15.28515625" bestFit="1" customWidth="1"/>
    <col min="9991" max="9991" width="15.28515625" customWidth="1"/>
    <col min="9992" max="9992" width="6.5703125" bestFit="1" customWidth="1"/>
    <col min="10241" max="10243" width="0" hidden="1" customWidth="1"/>
    <col min="10244" max="10244" width="27.85546875" bestFit="1" customWidth="1"/>
    <col min="10245" max="10245" width="15.42578125" bestFit="1" customWidth="1"/>
    <col min="10246" max="10246" width="15.28515625" bestFit="1" customWidth="1"/>
    <col min="10247" max="10247" width="15.28515625" customWidth="1"/>
    <col min="10248" max="10248" width="6.5703125" bestFit="1" customWidth="1"/>
    <col min="10497" max="10499" width="0" hidden="1" customWidth="1"/>
    <col min="10500" max="10500" width="27.85546875" bestFit="1" customWidth="1"/>
    <col min="10501" max="10501" width="15.42578125" bestFit="1" customWidth="1"/>
    <col min="10502" max="10502" width="15.28515625" bestFit="1" customWidth="1"/>
    <col min="10503" max="10503" width="15.28515625" customWidth="1"/>
    <col min="10504" max="10504" width="6.5703125" bestFit="1" customWidth="1"/>
    <col min="10753" max="10755" width="0" hidden="1" customWidth="1"/>
    <col min="10756" max="10756" width="27.85546875" bestFit="1" customWidth="1"/>
    <col min="10757" max="10757" width="15.42578125" bestFit="1" customWidth="1"/>
    <col min="10758" max="10758" width="15.28515625" bestFit="1" customWidth="1"/>
    <col min="10759" max="10759" width="15.28515625" customWidth="1"/>
    <col min="10760" max="10760" width="6.5703125" bestFit="1" customWidth="1"/>
    <col min="11009" max="11011" width="0" hidden="1" customWidth="1"/>
    <col min="11012" max="11012" width="27.85546875" bestFit="1" customWidth="1"/>
    <col min="11013" max="11013" width="15.42578125" bestFit="1" customWidth="1"/>
    <col min="11014" max="11014" width="15.28515625" bestFit="1" customWidth="1"/>
    <col min="11015" max="11015" width="15.28515625" customWidth="1"/>
    <col min="11016" max="11016" width="6.5703125" bestFit="1" customWidth="1"/>
    <col min="11265" max="11267" width="0" hidden="1" customWidth="1"/>
    <col min="11268" max="11268" width="27.85546875" bestFit="1" customWidth="1"/>
    <col min="11269" max="11269" width="15.42578125" bestFit="1" customWidth="1"/>
    <col min="11270" max="11270" width="15.28515625" bestFit="1" customWidth="1"/>
    <col min="11271" max="11271" width="15.28515625" customWidth="1"/>
    <col min="11272" max="11272" width="6.5703125" bestFit="1" customWidth="1"/>
    <col min="11521" max="11523" width="0" hidden="1" customWidth="1"/>
    <col min="11524" max="11524" width="27.85546875" bestFit="1" customWidth="1"/>
    <col min="11525" max="11525" width="15.42578125" bestFit="1" customWidth="1"/>
    <col min="11526" max="11526" width="15.28515625" bestFit="1" customWidth="1"/>
    <col min="11527" max="11527" width="15.28515625" customWidth="1"/>
    <col min="11528" max="11528" width="6.5703125" bestFit="1" customWidth="1"/>
    <col min="11777" max="11779" width="0" hidden="1" customWidth="1"/>
    <col min="11780" max="11780" width="27.85546875" bestFit="1" customWidth="1"/>
    <col min="11781" max="11781" width="15.42578125" bestFit="1" customWidth="1"/>
    <col min="11782" max="11782" width="15.28515625" bestFit="1" customWidth="1"/>
    <col min="11783" max="11783" width="15.28515625" customWidth="1"/>
    <col min="11784" max="11784" width="6.5703125" bestFit="1" customWidth="1"/>
    <col min="12033" max="12035" width="0" hidden="1" customWidth="1"/>
    <col min="12036" max="12036" width="27.85546875" bestFit="1" customWidth="1"/>
    <col min="12037" max="12037" width="15.42578125" bestFit="1" customWidth="1"/>
    <col min="12038" max="12038" width="15.28515625" bestFit="1" customWidth="1"/>
    <col min="12039" max="12039" width="15.28515625" customWidth="1"/>
    <col min="12040" max="12040" width="6.5703125" bestFit="1" customWidth="1"/>
    <col min="12289" max="12291" width="0" hidden="1" customWidth="1"/>
    <col min="12292" max="12292" width="27.85546875" bestFit="1" customWidth="1"/>
    <col min="12293" max="12293" width="15.42578125" bestFit="1" customWidth="1"/>
    <col min="12294" max="12294" width="15.28515625" bestFit="1" customWidth="1"/>
    <col min="12295" max="12295" width="15.28515625" customWidth="1"/>
    <col min="12296" max="12296" width="6.5703125" bestFit="1" customWidth="1"/>
    <col min="12545" max="12547" width="0" hidden="1" customWidth="1"/>
    <col min="12548" max="12548" width="27.85546875" bestFit="1" customWidth="1"/>
    <col min="12549" max="12549" width="15.42578125" bestFit="1" customWidth="1"/>
    <col min="12550" max="12550" width="15.28515625" bestFit="1" customWidth="1"/>
    <col min="12551" max="12551" width="15.28515625" customWidth="1"/>
    <col min="12552" max="12552" width="6.5703125" bestFit="1" customWidth="1"/>
    <col min="12801" max="12803" width="0" hidden="1" customWidth="1"/>
    <col min="12804" max="12804" width="27.85546875" bestFit="1" customWidth="1"/>
    <col min="12805" max="12805" width="15.42578125" bestFit="1" customWidth="1"/>
    <col min="12806" max="12806" width="15.28515625" bestFit="1" customWidth="1"/>
    <col min="12807" max="12807" width="15.28515625" customWidth="1"/>
    <col min="12808" max="12808" width="6.5703125" bestFit="1" customWidth="1"/>
    <col min="13057" max="13059" width="0" hidden="1" customWidth="1"/>
    <col min="13060" max="13060" width="27.85546875" bestFit="1" customWidth="1"/>
    <col min="13061" max="13061" width="15.42578125" bestFit="1" customWidth="1"/>
    <col min="13062" max="13062" width="15.28515625" bestFit="1" customWidth="1"/>
    <col min="13063" max="13063" width="15.28515625" customWidth="1"/>
    <col min="13064" max="13064" width="6.5703125" bestFit="1" customWidth="1"/>
    <col min="13313" max="13315" width="0" hidden="1" customWidth="1"/>
    <col min="13316" max="13316" width="27.85546875" bestFit="1" customWidth="1"/>
    <col min="13317" max="13317" width="15.42578125" bestFit="1" customWidth="1"/>
    <col min="13318" max="13318" width="15.28515625" bestFit="1" customWidth="1"/>
    <col min="13319" max="13319" width="15.28515625" customWidth="1"/>
    <col min="13320" max="13320" width="6.5703125" bestFit="1" customWidth="1"/>
    <col min="13569" max="13571" width="0" hidden="1" customWidth="1"/>
    <col min="13572" max="13572" width="27.85546875" bestFit="1" customWidth="1"/>
    <col min="13573" max="13573" width="15.42578125" bestFit="1" customWidth="1"/>
    <col min="13574" max="13574" width="15.28515625" bestFit="1" customWidth="1"/>
    <col min="13575" max="13575" width="15.28515625" customWidth="1"/>
    <col min="13576" max="13576" width="6.5703125" bestFit="1" customWidth="1"/>
    <col min="13825" max="13827" width="0" hidden="1" customWidth="1"/>
    <col min="13828" max="13828" width="27.85546875" bestFit="1" customWidth="1"/>
    <col min="13829" max="13829" width="15.42578125" bestFit="1" customWidth="1"/>
    <col min="13830" max="13830" width="15.28515625" bestFit="1" customWidth="1"/>
    <col min="13831" max="13831" width="15.28515625" customWidth="1"/>
    <col min="13832" max="13832" width="6.5703125" bestFit="1" customWidth="1"/>
    <col min="14081" max="14083" width="0" hidden="1" customWidth="1"/>
    <col min="14084" max="14084" width="27.85546875" bestFit="1" customWidth="1"/>
    <col min="14085" max="14085" width="15.42578125" bestFit="1" customWidth="1"/>
    <col min="14086" max="14086" width="15.28515625" bestFit="1" customWidth="1"/>
    <col min="14087" max="14087" width="15.28515625" customWidth="1"/>
    <col min="14088" max="14088" width="6.5703125" bestFit="1" customWidth="1"/>
    <col min="14337" max="14339" width="0" hidden="1" customWidth="1"/>
    <col min="14340" max="14340" width="27.85546875" bestFit="1" customWidth="1"/>
    <col min="14341" max="14341" width="15.42578125" bestFit="1" customWidth="1"/>
    <col min="14342" max="14342" width="15.28515625" bestFit="1" customWidth="1"/>
    <col min="14343" max="14343" width="15.28515625" customWidth="1"/>
    <col min="14344" max="14344" width="6.5703125" bestFit="1" customWidth="1"/>
    <col min="14593" max="14595" width="0" hidden="1" customWidth="1"/>
    <col min="14596" max="14596" width="27.85546875" bestFit="1" customWidth="1"/>
    <col min="14597" max="14597" width="15.42578125" bestFit="1" customWidth="1"/>
    <col min="14598" max="14598" width="15.28515625" bestFit="1" customWidth="1"/>
    <col min="14599" max="14599" width="15.28515625" customWidth="1"/>
    <col min="14600" max="14600" width="6.5703125" bestFit="1" customWidth="1"/>
    <col min="14849" max="14851" width="0" hidden="1" customWidth="1"/>
    <col min="14852" max="14852" width="27.85546875" bestFit="1" customWidth="1"/>
    <col min="14853" max="14853" width="15.42578125" bestFit="1" customWidth="1"/>
    <col min="14854" max="14854" width="15.28515625" bestFit="1" customWidth="1"/>
    <col min="14855" max="14855" width="15.28515625" customWidth="1"/>
    <col min="14856" max="14856" width="6.5703125" bestFit="1" customWidth="1"/>
    <col min="15105" max="15107" width="0" hidden="1" customWidth="1"/>
    <col min="15108" max="15108" width="27.85546875" bestFit="1" customWidth="1"/>
    <col min="15109" max="15109" width="15.42578125" bestFit="1" customWidth="1"/>
    <col min="15110" max="15110" width="15.28515625" bestFit="1" customWidth="1"/>
    <col min="15111" max="15111" width="15.28515625" customWidth="1"/>
    <col min="15112" max="15112" width="6.5703125" bestFit="1" customWidth="1"/>
    <col min="15361" max="15363" width="0" hidden="1" customWidth="1"/>
    <col min="15364" max="15364" width="27.85546875" bestFit="1" customWidth="1"/>
    <col min="15365" max="15365" width="15.42578125" bestFit="1" customWidth="1"/>
    <col min="15366" max="15366" width="15.28515625" bestFit="1" customWidth="1"/>
    <col min="15367" max="15367" width="15.28515625" customWidth="1"/>
    <col min="15368" max="15368" width="6.5703125" bestFit="1" customWidth="1"/>
    <col min="15617" max="15619" width="0" hidden="1" customWidth="1"/>
    <col min="15620" max="15620" width="27.85546875" bestFit="1" customWidth="1"/>
    <col min="15621" max="15621" width="15.42578125" bestFit="1" customWidth="1"/>
    <col min="15622" max="15622" width="15.28515625" bestFit="1" customWidth="1"/>
    <col min="15623" max="15623" width="15.28515625" customWidth="1"/>
    <col min="15624" max="15624" width="6.5703125" bestFit="1" customWidth="1"/>
    <col min="15873" max="15875" width="0" hidden="1" customWidth="1"/>
    <col min="15876" max="15876" width="27.85546875" bestFit="1" customWidth="1"/>
    <col min="15877" max="15877" width="15.42578125" bestFit="1" customWidth="1"/>
    <col min="15878" max="15878" width="15.28515625" bestFit="1" customWidth="1"/>
    <col min="15879" max="15879" width="15.28515625" customWidth="1"/>
    <col min="15880" max="15880" width="6.5703125" bestFit="1" customWidth="1"/>
    <col min="16129" max="16131" width="0" hidden="1" customWidth="1"/>
    <col min="16132" max="16132" width="27.85546875" bestFit="1" customWidth="1"/>
    <col min="16133" max="16133" width="15.42578125" bestFit="1" customWidth="1"/>
    <col min="16134" max="16134" width="15.28515625" bestFit="1" customWidth="1"/>
    <col min="16135" max="16135" width="15.28515625" customWidth="1"/>
    <col min="16136" max="16136" width="6.5703125" bestFit="1" customWidth="1"/>
  </cols>
  <sheetData>
    <row r="1" spans="4:8" ht="15.75" x14ac:dyDescent="0.25">
      <c r="D1" s="3" t="s">
        <v>0</v>
      </c>
    </row>
    <row r="2" spans="4:8" x14ac:dyDescent="0.25">
      <c r="D2" s="16"/>
    </row>
    <row r="3" spans="4:8" ht="45" x14ac:dyDescent="0.25">
      <c r="D3" s="4" t="s">
        <v>1</v>
      </c>
      <c r="E3" s="41" t="s">
        <v>2</v>
      </c>
      <c r="F3" s="43" t="s">
        <v>34</v>
      </c>
      <c r="G3" s="40" t="s">
        <v>35</v>
      </c>
      <c r="H3" s="42" t="s">
        <v>100</v>
      </c>
    </row>
    <row r="4" spans="4:8" x14ac:dyDescent="0.25">
      <c r="D4" s="35" t="s">
        <v>4</v>
      </c>
      <c r="E4" s="6" t="s">
        <v>5</v>
      </c>
      <c r="F4" s="17">
        <v>33276</v>
      </c>
      <c r="G4" s="17">
        <v>123846</v>
      </c>
      <c r="H4" s="18">
        <v>3.7217814641182798</v>
      </c>
    </row>
    <row r="5" spans="4:8" x14ac:dyDescent="0.25">
      <c r="D5" s="35"/>
      <c r="E5" s="9" t="s">
        <v>6</v>
      </c>
      <c r="F5" s="17">
        <v>12310</v>
      </c>
      <c r="G5" s="17">
        <v>28585</v>
      </c>
      <c r="H5" s="18">
        <v>2.32209585702681</v>
      </c>
    </row>
    <row r="6" spans="4:8" x14ac:dyDescent="0.25">
      <c r="D6" s="35"/>
      <c r="E6" s="9" t="s">
        <v>7</v>
      </c>
      <c r="F6" s="17">
        <v>39675</v>
      </c>
      <c r="G6" s="17">
        <v>139223</v>
      </c>
      <c r="H6" s="18">
        <v>3.50908632640202</v>
      </c>
    </row>
    <row r="7" spans="4:8" x14ac:dyDescent="0.25">
      <c r="D7" s="35"/>
      <c r="E7" s="10" t="s">
        <v>8</v>
      </c>
      <c r="F7" s="19">
        <f>SUM(F4:F6)</f>
        <v>85261</v>
      </c>
      <c r="G7" s="19">
        <f>SUM(G4:G6)</f>
        <v>291654</v>
      </c>
      <c r="H7" s="20">
        <f>G7/F7</f>
        <v>3.4207199071087602</v>
      </c>
    </row>
    <row r="8" spans="4:8" x14ac:dyDescent="0.25">
      <c r="D8" s="35" t="s">
        <v>9</v>
      </c>
      <c r="E8" s="9" t="s">
        <v>10</v>
      </c>
      <c r="F8" s="17">
        <v>26892</v>
      </c>
      <c r="G8" s="17">
        <v>94320</v>
      </c>
      <c r="H8" s="18">
        <v>3.5073627844712201</v>
      </c>
    </row>
    <row r="9" spans="4:8" x14ac:dyDescent="0.25">
      <c r="D9" s="35"/>
      <c r="E9" s="9" t="s">
        <v>11</v>
      </c>
      <c r="F9" s="17">
        <v>10711</v>
      </c>
      <c r="G9" s="17">
        <v>41892</v>
      </c>
      <c r="H9" s="18">
        <v>3.91111940995239</v>
      </c>
    </row>
    <row r="10" spans="4:8" x14ac:dyDescent="0.25">
      <c r="D10" s="35"/>
      <c r="E10" s="9" t="s">
        <v>12</v>
      </c>
      <c r="F10" s="17">
        <v>16572</v>
      </c>
      <c r="G10" s="17">
        <v>57082</v>
      </c>
      <c r="H10" s="18">
        <v>3.44448467294231</v>
      </c>
    </row>
    <row r="11" spans="4:8" x14ac:dyDescent="0.25">
      <c r="D11" s="35"/>
      <c r="E11" s="9" t="s">
        <v>13</v>
      </c>
      <c r="F11" s="17">
        <v>11151</v>
      </c>
      <c r="G11" s="17">
        <v>35252</v>
      </c>
      <c r="H11" s="18">
        <v>3.1613308223477699</v>
      </c>
    </row>
    <row r="12" spans="4:8" x14ac:dyDescent="0.25">
      <c r="D12" s="35"/>
      <c r="E12" s="10" t="s">
        <v>14</v>
      </c>
      <c r="F12" s="19">
        <f>SUM(F8:F11)</f>
        <v>65326</v>
      </c>
      <c r="G12" s="19">
        <f>SUM(G8:G11)</f>
        <v>228546</v>
      </c>
      <c r="H12" s="20">
        <f>G12/F12</f>
        <v>3.4985457551357806</v>
      </c>
    </row>
    <row r="13" spans="4:8" x14ac:dyDescent="0.25">
      <c r="D13" s="35" t="s">
        <v>15</v>
      </c>
      <c r="E13" s="9" t="s">
        <v>17</v>
      </c>
      <c r="F13" s="17">
        <v>872</v>
      </c>
      <c r="G13" s="17">
        <v>3100</v>
      </c>
      <c r="H13" s="18">
        <v>3.55504587155963</v>
      </c>
    </row>
    <row r="14" spans="4:8" x14ac:dyDescent="0.25">
      <c r="D14" s="35"/>
      <c r="E14" s="9" t="s">
        <v>18</v>
      </c>
      <c r="F14" s="17">
        <v>1610</v>
      </c>
      <c r="G14" s="17">
        <v>7841</v>
      </c>
      <c r="H14" s="18">
        <v>4.87018633540373</v>
      </c>
    </row>
    <row r="15" spans="4:8" x14ac:dyDescent="0.25">
      <c r="D15" s="35"/>
      <c r="E15" s="9" t="s">
        <v>19</v>
      </c>
      <c r="F15" s="17">
        <v>2351</v>
      </c>
      <c r="G15" s="17">
        <v>10215</v>
      </c>
      <c r="H15" s="18">
        <v>4.3449595916631196</v>
      </c>
    </row>
    <row r="16" spans="4:8" x14ac:dyDescent="0.25">
      <c r="D16" s="35"/>
      <c r="E16" s="9" t="s">
        <v>20</v>
      </c>
      <c r="F16" s="17">
        <v>3601</v>
      </c>
      <c r="G16" s="17">
        <v>11694</v>
      </c>
      <c r="H16" s="18">
        <v>3.24743126909192</v>
      </c>
    </row>
    <row r="17" spans="4:8" x14ac:dyDescent="0.25">
      <c r="D17" s="35"/>
      <c r="E17" s="9" t="s">
        <v>21</v>
      </c>
      <c r="F17" s="17">
        <v>3640</v>
      </c>
      <c r="G17" s="17">
        <v>14165</v>
      </c>
      <c r="H17" s="18">
        <v>3.89148351648352</v>
      </c>
    </row>
    <row r="18" spans="4:8" x14ac:dyDescent="0.25">
      <c r="D18" s="35"/>
      <c r="E18" s="9" t="s">
        <v>22</v>
      </c>
      <c r="F18" s="17">
        <v>1953</v>
      </c>
      <c r="G18" s="17">
        <v>7102</v>
      </c>
      <c r="H18" s="18">
        <v>3.6364567332309301</v>
      </c>
    </row>
    <row r="19" spans="4:8" x14ac:dyDescent="0.25">
      <c r="D19" s="35"/>
      <c r="E19" s="9" t="s">
        <v>23</v>
      </c>
      <c r="F19" s="17">
        <v>7598</v>
      </c>
      <c r="G19" s="17">
        <v>23886</v>
      </c>
      <c r="H19" s="18">
        <v>3.1437220321137098</v>
      </c>
    </row>
    <row r="20" spans="4:8" x14ac:dyDescent="0.25">
      <c r="D20" s="35"/>
      <c r="E20" s="9" t="s">
        <v>24</v>
      </c>
      <c r="F20" s="17">
        <v>2175</v>
      </c>
      <c r="G20" s="17">
        <v>10627</v>
      </c>
      <c r="H20" s="18">
        <v>4.8859770114942496</v>
      </c>
    </row>
    <row r="21" spans="4:8" x14ac:dyDescent="0.25">
      <c r="D21" s="35"/>
      <c r="E21" s="9" t="s">
        <v>25</v>
      </c>
      <c r="F21" s="17">
        <v>4055</v>
      </c>
      <c r="G21" s="17">
        <v>12654</v>
      </c>
      <c r="H21" s="18">
        <v>3.1205918618988902</v>
      </c>
    </row>
    <row r="22" spans="4:8" x14ac:dyDescent="0.25">
      <c r="D22" s="35"/>
      <c r="E22" s="9" t="s">
        <v>26</v>
      </c>
      <c r="F22" s="17">
        <v>1218</v>
      </c>
      <c r="G22" s="17">
        <v>6065</v>
      </c>
      <c r="H22" s="18">
        <v>4.97947454844007</v>
      </c>
    </row>
    <row r="23" spans="4:8" x14ac:dyDescent="0.25">
      <c r="D23" s="35"/>
      <c r="E23" s="9" t="s">
        <v>27</v>
      </c>
      <c r="F23" s="17">
        <v>1918</v>
      </c>
      <c r="G23" s="17">
        <v>7842</v>
      </c>
      <c r="H23" s="18">
        <v>4.0886339937434801</v>
      </c>
    </row>
    <row r="24" spans="4:8" x14ac:dyDescent="0.25">
      <c r="D24" s="35"/>
      <c r="E24" s="9" t="s">
        <v>28</v>
      </c>
      <c r="F24" s="17">
        <v>4638</v>
      </c>
      <c r="G24" s="17">
        <v>14817</v>
      </c>
      <c r="H24" s="18">
        <v>3.1946959896507101</v>
      </c>
    </row>
    <row r="25" spans="4:8" x14ac:dyDescent="0.25">
      <c r="D25" s="35"/>
      <c r="E25" s="10" t="s">
        <v>29</v>
      </c>
      <c r="F25" s="19">
        <f>SUM(F13:F24)</f>
        <v>35629</v>
      </c>
      <c r="G25" s="19">
        <f>SUM(G13:G24)</f>
        <v>130008</v>
      </c>
      <c r="H25" s="20">
        <f>G25/F25</f>
        <v>3.6489376631395771</v>
      </c>
    </row>
    <row r="26" spans="4:8" x14ac:dyDescent="0.25">
      <c r="D26" s="10" t="s">
        <v>36</v>
      </c>
      <c r="E26" s="12" t="s">
        <v>31</v>
      </c>
      <c r="F26" s="19">
        <f>SUM(F7,F12,F25)</f>
        <v>186216</v>
      </c>
      <c r="G26" s="19">
        <f>SUM(G7,G12,G25)</f>
        <v>650208</v>
      </c>
      <c r="H26" s="20">
        <f>G26/F26</f>
        <v>3.4916870730764273</v>
      </c>
    </row>
    <row r="27" spans="4:8" x14ac:dyDescent="0.25">
      <c r="F27" s="21"/>
      <c r="G27" s="21"/>
    </row>
  </sheetData>
  <mergeCells count="3">
    <mergeCell ref="D4:D7"/>
    <mergeCell ref="D8:D12"/>
    <mergeCell ref="D13:D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0"/>
  <sheetViews>
    <sheetView workbookViewId="0">
      <selection activeCell="H5" sqref="H5"/>
    </sheetView>
  </sheetViews>
  <sheetFormatPr defaultRowHeight="15" x14ac:dyDescent="0.25"/>
  <cols>
    <col min="1" max="1" width="28.7109375" bestFit="1" customWidth="1"/>
    <col min="2" max="2" width="20.7109375" bestFit="1" customWidth="1"/>
    <col min="3" max="3" width="7.42578125" bestFit="1" customWidth="1"/>
    <col min="5" max="5" width="13.85546875" bestFit="1" customWidth="1"/>
    <col min="257" max="257" width="28.7109375" bestFit="1" customWidth="1"/>
    <col min="258" max="258" width="20.7109375" bestFit="1" customWidth="1"/>
    <col min="259" max="259" width="7.42578125" bestFit="1" customWidth="1"/>
    <col min="261" max="261" width="13.85546875" bestFit="1" customWidth="1"/>
    <col min="513" max="513" width="28.7109375" bestFit="1" customWidth="1"/>
    <col min="514" max="514" width="20.7109375" bestFit="1" customWidth="1"/>
    <col min="515" max="515" width="7.42578125" bestFit="1" customWidth="1"/>
    <col min="517" max="517" width="13.85546875" bestFit="1" customWidth="1"/>
    <col min="769" max="769" width="28.7109375" bestFit="1" customWidth="1"/>
    <col min="770" max="770" width="20.7109375" bestFit="1" customWidth="1"/>
    <col min="771" max="771" width="7.42578125" bestFit="1" customWidth="1"/>
    <col min="773" max="773" width="13.85546875" bestFit="1" customWidth="1"/>
    <col min="1025" max="1025" width="28.7109375" bestFit="1" customWidth="1"/>
    <col min="1026" max="1026" width="20.7109375" bestFit="1" customWidth="1"/>
    <col min="1027" max="1027" width="7.42578125" bestFit="1" customWidth="1"/>
    <col min="1029" max="1029" width="13.85546875" bestFit="1" customWidth="1"/>
    <col min="1281" max="1281" width="28.7109375" bestFit="1" customWidth="1"/>
    <col min="1282" max="1282" width="20.7109375" bestFit="1" customWidth="1"/>
    <col min="1283" max="1283" width="7.42578125" bestFit="1" customWidth="1"/>
    <col min="1285" max="1285" width="13.85546875" bestFit="1" customWidth="1"/>
    <col min="1537" max="1537" width="28.7109375" bestFit="1" customWidth="1"/>
    <col min="1538" max="1538" width="20.7109375" bestFit="1" customWidth="1"/>
    <col min="1539" max="1539" width="7.42578125" bestFit="1" customWidth="1"/>
    <col min="1541" max="1541" width="13.85546875" bestFit="1" customWidth="1"/>
    <col min="1793" max="1793" width="28.7109375" bestFit="1" customWidth="1"/>
    <col min="1794" max="1794" width="20.7109375" bestFit="1" customWidth="1"/>
    <col min="1795" max="1795" width="7.42578125" bestFit="1" customWidth="1"/>
    <col min="1797" max="1797" width="13.85546875" bestFit="1" customWidth="1"/>
    <col min="2049" max="2049" width="28.7109375" bestFit="1" customWidth="1"/>
    <col min="2050" max="2050" width="20.7109375" bestFit="1" customWidth="1"/>
    <col min="2051" max="2051" width="7.42578125" bestFit="1" customWidth="1"/>
    <col min="2053" max="2053" width="13.85546875" bestFit="1" customWidth="1"/>
    <col min="2305" max="2305" width="28.7109375" bestFit="1" customWidth="1"/>
    <col min="2306" max="2306" width="20.7109375" bestFit="1" customWidth="1"/>
    <col min="2307" max="2307" width="7.42578125" bestFit="1" customWidth="1"/>
    <col min="2309" max="2309" width="13.85546875" bestFit="1" customWidth="1"/>
    <col min="2561" max="2561" width="28.7109375" bestFit="1" customWidth="1"/>
    <col min="2562" max="2562" width="20.7109375" bestFit="1" customWidth="1"/>
    <col min="2563" max="2563" width="7.42578125" bestFit="1" customWidth="1"/>
    <col min="2565" max="2565" width="13.85546875" bestFit="1" customWidth="1"/>
    <col min="2817" max="2817" width="28.7109375" bestFit="1" customWidth="1"/>
    <col min="2818" max="2818" width="20.7109375" bestFit="1" customWidth="1"/>
    <col min="2819" max="2819" width="7.42578125" bestFit="1" customWidth="1"/>
    <col min="2821" max="2821" width="13.85546875" bestFit="1" customWidth="1"/>
    <col min="3073" max="3073" width="28.7109375" bestFit="1" customWidth="1"/>
    <col min="3074" max="3074" width="20.7109375" bestFit="1" customWidth="1"/>
    <col min="3075" max="3075" width="7.42578125" bestFit="1" customWidth="1"/>
    <col min="3077" max="3077" width="13.85546875" bestFit="1" customWidth="1"/>
    <col min="3329" max="3329" width="28.7109375" bestFit="1" customWidth="1"/>
    <col min="3330" max="3330" width="20.7109375" bestFit="1" customWidth="1"/>
    <col min="3331" max="3331" width="7.42578125" bestFit="1" customWidth="1"/>
    <col min="3333" max="3333" width="13.85546875" bestFit="1" customWidth="1"/>
    <col min="3585" max="3585" width="28.7109375" bestFit="1" customWidth="1"/>
    <col min="3586" max="3586" width="20.7109375" bestFit="1" customWidth="1"/>
    <col min="3587" max="3587" width="7.42578125" bestFit="1" customWidth="1"/>
    <col min="3589" max="3589" width="13.85546875" bestFit="1" customWidth="1"/>
    <col min="3841" max="3841" width="28.7109375" bestFit="1" customWidth="1"/>
    <col min="3842" max="3842" width="20.7109375" bestFit="1" customWidth="1"/>
    <col min="3843" max="3843" width="7.42578125" bestFit="1" customWidth="1"/>
    <col min="3845" max="3845" width="13.85546875" bestFit="1" customWidth="1"/>
    <col min="4097" max="4097" width="28.7109375" bestFit="1" customWidth="1"/>
    <col min="4098" max="4098" width="20.7109375" bestFit="1" customWidth="1"/>
    <col min="4099" max="4099" width="7.42578125" bestFit="1" customWidth="1"/>
    <col min="4101" max="4101" width="13.85546875" bestFit="1" customWidth="1"/>
    <col min="4353" max="4353" width="28.7109375" bestFit="1" customWidth="1"/>
    <col min="4354" max="4354" width="20.7109375" bestFit="1" customWidth="1"/>
    <col min="4355" max="4355" width="7.42578125" bestFit="1" customWidth="1"/>
    <col min="4357" max="4357" width="13.85546875" bestFit="1" customWidth="1"/>
    <col min="4609" max="4609" width="28.7109375" bestFit="1" customWidth="1"/>
    <col min="4610" max="4610" width="20.7109375" bestFit="1" customWidth="1"/>
    <col min="4611" max="4611" width="7.42578125" bestFit="1" customWidth="1"/>
    <col min="4613" max="4613" width="13.85546875" bestFit="1" customWidth="1"/>
    <col min="4865" max="4865" width="28.7109375" bestFit="1" customWidth="1"/>
    <col min="4866" max="4866" width="20.7109375" bestFit="1" customWidth="1"/>
    <col min="4867" max="4867" width="7.42578125" bestFit="1" customWidth="1"/>
    <col min="4869" max="4869" width="13.85546875" bestFit="1" customWidth="1"/>
    <col min="5121" max="5121" width="28.7109375" bestFit="1" customWidth="1"/>
    <col min="5122" max="5122" width="20.7109375" bestFit="1" customWidth="1"/>
    <col min="5123" max="5123" width="7.42578125" bestFit="1" customWidth="1"/>
    <col min="5125" max="5125" width="13.85546875" bestFit="1" customWidth="1"/>
    <col min="5377" max="5377" width="28.7109375" bestFit="1" customWidth="1"/>
    <col min="5378" max="5378" width="20.7109375" bestFit="1" customWidth="1"/>
    <col min="5379" max="5379" width="7.42578125" bestFit="1" customWidth="1"/>
    <col min="5381" max="5381" width="13.85546875" bestFit="1" customWidth="1"/>
    <col min="5633" max="5633" width="28.7109375" bestFit="1" customWidth="1"/>
    <col min="5634" max="5634" width="20.7109375" bestFit="1" customWidth="1"/>
    <col min="5635" max="5635" width="7.42578125" bestFit="1" customWidth="1"/>
    <col min="5637" max="5637" width="13.85546875" bestFit="1" customWidth="1"/>
    <col min="5889" max="5889" width="28.7109375" bestFit="1" customWidth="1"/>
    <col min="5890" max="5890" width="20.7109375" bestFit="1" customWidth="1"/>
    <col min="5891" max="5891" width="7.42578125" bestFit="1" customWidth="1"/>
    <col min="5893" max="5893" width="13.85546875" bestFit="1" customWidth="1"/>
    <col min="6145" max="6145" width="28.7109375" bestFit="1" customWidth="1"/>
    <col min="6146" max="6146" width="20.7109375" bestFit="1" customWidth="1"/>
    <col min="6147" max="6147" width="7.42578125" bestFit="1" customWidth="1"/>
    <col min="6149" max="6149" width="13.85546875" bestFit="1" customWidth="1"/>
    <col min="6401" max="6401" width="28.7109375" bestFit="1" customWidth="1"/>
    <col min="6402" max="6402" width="20.7109375" bestFit="1" customWidth="1"/>
    <col min="6403" max="6403" width="7.42578125" bestFit="1" customWidth="1"/>
    <col min="6405" max="6405" width="13.85546875" bestFit="1" customWidth="1"/>
    <col min="6657" max="6657" width="28.7109375" bestFit="1" customWidth="1"/>
    <col min="6658" max="6658" width="20.7109375" bestFit="1" customWidth="1"/>
    <col min="6659" max="6659" width="7.42578125" bestFit="1" customWidth="1"/>
    <col min="6661" max="6661" width="13.85546875" bestFit="1" customWidth="1"/>
    <col min="6913" max="6913" width="28.7109375" bestFit="1" customWidth="1"/>
    <col min="6914" max="6914" width="20.7109375" bestFit="1" customWidth="1"/>
    <col min="6915" max="6915" width="7.42578125" bestFit="1" customWidth="1"/>
    <col min="6917" max="6917" width="13.85546875" bestFit="1" customWidth="1"/>
    <col min="7169" max="7169" width="28.7109375" bestFit="1" customWidth="1"/>
    <col min="7170" max="7170" width="20.7109375" bestFit="1" customWidth="1"/>
    <col min="7171" max="7171" width="7.42578125" bestFit="1" customWidth="1"/>
    <col min="7173" max="7173" width="13.85546875" bestFit="1" customWidth="1"/>
    <col min="7425" max="7425" width="28.7109375" bestFit="1" customWidth="1"/>
    <col min="7426" max="7426" width="20.7109375" bestFit="1" customWidth="1"/>
    <col min="7427" max="7427" width="7.42578125" bestFit="1" customWidth="1"/>
    <col min="7429" max="7429" width="13.85546875" bestFit="1" customWidth="1"/>
    <col min="7681" max="7681" width="28.7109375" bestFit="1" customWidth="1"/>
    <col min="7682" max="7682" width="20.7109375" bestFit="1" customWidth="1"/>
    <col min="7683" max="7683" width="7.42578125" bestFit="1" customWidth="1"/>
    <col min="7685" max="7685" width="13.85546875" bestFit="1" customWidth="1"/>
    <col min="7937" max="7937" width="28.7109375" bestFit="1" customWidth="1"/>
    <col min="7938" max="7938" width="20.7109375" bestFit="1" customWidth="1"/>
    <col min="7939" max="7939" width="7.42578125" bestFit="1" customWidth="1"/>
    <col min="7941" max="7941" width="13.85546875" bestFit="1" customWidth="1"/>
    <col min="8193" max="8193" width="28.7109375" bestFit="1" customWidth="1"/>
    <col min="8194" max="8194" width="20.7109375" bestFit="1" customWidth="1"/>
    <col min="8195" max="8195" width="7.42578125" bestFit="1" customWidth="1"/>
    <col min="8197" max="8197" width="13.85546875" bestFit="1" customWidth="1"/>
    <col min="8449" max="8449" width="28.7109375" bestFit="1" customWidth="1"/>
    <col min="8450" max="8450" width="20.7109375" bestFit="1" customWidth="1"/>
    <col min="8451" max="8451" width="7.42578125" bestFit="1" customWidth="1"/>
    <col min="8453" max="8453" width="13.85546875" bestFit="1" customWidth="1"/>
    <col min="8705" max="8705" width="28.7109375" bestFit="1" customWidth="1"/>
    <col min="8706" max="8706" width="20.7109375" bestFit="1" customWidth="1"/>
    <col min="8707" max="8707" width="7.42578125" bestFit="1" customWidth="1"/>
    <col min="8709" max="8709" width="13.85546875" bestFit="1" customWidth="1"/>
    <col min="8961" max="8961" width="28.7109375" bestFit="1" customWidth="1"/>
    <col min="8962" max="8962" width="20.7109375" bestFit="1" customWidth="1"/>
    <col min="8963" max="8963" width="7.42578125" bestFit="1" customWidth="1"/>
    <col min="8965" max="8965" width="13.85546875" bestFit="1" customWidth="1"/>
    <col min="9217" max="9217" width="28.7109375" bestFit="1" customWidth="1"/>
    <col min="9218" max="9218" width="20.7109375" bestFit="1" customWidth="1"/>
    <col min="9219" max="9219" width="7.42578125" bestFit="1" customWidth="1"/>
    <col min="9221" max="9221" width="13.85546875" bestFit="1" customWidth="1"/>
    <col min="9473" max="9473" width="28.7109375" bestFit="1" customWidth="1"/>
    <col min="9474" max="9474" width="20.7109375" bestFit="1" customWidth="1"/>
    <col min="9475" max="9475" width="7.42578125" bestFit="1" customWidth="1"/>
    <col min="9477" max="9477" width="13.85546875" bestFit="1" customWidth="1"/>
    <col min="9729" max="9729" width="28.7109375" bestFit="1" customWidth="1"/>
    <col min="9730" max="9730" width="20.7109375" bestFit="1" customWidth="1"/>
    <col min="9731" max="9731" width="7.42578125" bestFit="1" customWidth="1"/>
    <col min="9733" max="9733" width="13.85546875" bestFit="1" customWidth="1"/>
    <col min="9985" max="9985" width="28.7109375" bestFit="1" customWidth="1"/>
    <col min="9986" max="9986" width="20.7109375" bestFit="1" customWidth="1"/>
    <col min="9987" max="9987" width="7.42578125" bestFit="1" customWidth="1"/>
    <col min="9989" max="9989" width="13.85546875" bestFit="1" customWidth="1"/>
    <col min="10241" max="10241" width="28.7109375" bestFit="1" customWidth="1"/>
    <col min="10242" max="10242" width="20.7109375" bestFit="1" customWidth="1"/>
    <col min="10243" max="10243" width="7.42578125" bestFit="1" customWidth="1"/>
    <col min="10245" max="10245" width="13.85546875" bestFit="1" customWidth="1"/>
    <col min="10497" max="10497" width="28.7109375" bestFit="1" customWidth="1"/>
    <col min="10498" max="10498" width="20.7109375" bestFit="1" customWidth="1"/>
    <col min="10499" max="10499" width="7.42578125" bestFit="1" customWidth="1"/>
    <col min="10501" max="10501" width="13.85546875" bestFit="1" customWidth="1"/>
    <col min="10753" max="10753" width="28.7109375" bestFit="1" customWidth="1"/>
    <col min="10754" max="10754" width="20.7109375" bestFit="1" customWidth="1"/>
    <col min="10755" max="10755" width="7.42578125" bestFit="1" customWidth="1"/>
    <col min="10757" max="10757" width="13.85546875" bestFit="1" customWidth="1"/>
    <col min="11009" max="11009" width="28.7109375" bestFit="1" customWidth="1"/>
    <col min="11010" max="11010" width="20.7109375" bestFit="1" customWidth="1"/>
    <col min="11011" max="11011" width="7.42578125" bestFit="1" customWidth="1"/>
    <col min="11013" max="11013" width="13.85546875" bestFit="1" customWidth="1"/>
    <col min="11265" max="11265" width="28.7109375" bestFit="1" customWidth="1"/>
    <col min="11266" max="11266" width="20.7109375" bestFit="1" customWidth="1"/>
    <col min="11267" max="11267" width="7.42578125" bestFit="1" customWidth="1"/>
    <col min="11269" max="11269" width="13.85546875" bestFit="1" customWidth="1"/>
    <col min="11521" max="11521" width="28.7109375" bestFit="1" customWidth="1"/>
    <col min="11522" max="11522" width="20.7109375" bestFit="1" customWidth="1"/>
    <col min="11523" max="11523" width="7.42578125" bestFit="1" customWidth="1"/>
    <col min="11525" max="11525" width="13.85546875" bestFit="1" customWidth="1"/>
    <col min="11777" max="11777" width="28.7109375" bestFit="1" customWidth="1"/>
    <col min="11778" max="11778" width="20.7109375" bestFit="1" customWidth="1"/>
    <col min="11779" max="11779" width="7.42578125" bestFit="1" customWidth="1"/>
    <col min="11781" max="11781" width="13.85546875" bestFit="1" customWidth="1"/>
    <col min="12033" max="12033" width="28.7109375" bestFit="1" customWidth="1"/>
    <col min="12034" max="12034" width="20.7109375" bestFit="1" customWidth="1"/>
    <col min="12035" max="12035" width="7.42578125" bestFit="1" customWidth="1"/>
    <col min="12037" max="12037" width="13.85546875" bestFit="1" customWidth="1"/>
    <col min="12289" max="12289" width="28.7109375" bestFit="1" customWidth="1"/>
    <col min="12290" max="12290" width="20.7109375" bestFit="1" customWidth="1"/>
    <col min="12291" max="12291" width="7.42578125" bestFit="1" customWidth="1"/>
    <col min="12293" max="12293" width="13.85546875" bestFit="1" customWidth="1"/>
    <col min="12545" max="12545" width="28.7109375" bestFit="1" customWidth="1"/>
    <col min="12546" max="12546" width="20.7109375" bestFit="1" customWidth="1"/>
    <col min="12547" max="12547" width="7.42578125" bestFit="1" customWidth="1"/>
    <col min="12549" max="12549" width="13.85546875" bestFit="1" customWidth="1"/>
    <col min="12801" max="12801" width="28.7109375" bestFit="1" customWidth="1"/>
    <col min="12802" max="12802" width="20.7109375" bestFit="1" customWidth="1"/>
    <col min="12803" max="12803" width="7.42578125" bestFit="1" customWidth="1"/>
    <col min="12805" max="12805" width="13.85546875" bestFit="1" customWidth="1"/>
    <col min="13057" max="13057" width="28.7109375" bestFit="1" customWidth="1"/>
    <col min="13058" max="13058" width="20.7109375" bestFit="1" customWidth="1"/>
    <col min="13059" max="13059" width="7.42578125" bestFit="1" customWidth="1"/>
    <col min="13061" max="13061" width="13.85546875" bestFit="1" customWidth="1"/>
    <col min="13313" max="13313" width="28.7109375" bestFit="1" customWidth="1"/>
    <col min="13314" max="13314" width="20.7109375" bestFit="1" customWidth="1"/>
    <col min="13315" max="13315" width="7.42578125" bestFit="1" customWidth="1"/>
    <col min="13317" max="13317" width="13.85546875" bestFit="1" customWidth="1"/>
    <col min="13569" max="13569" width="28.7109375" bestFit="1" customWidth="1"/>
    <col min="13570" max="13570" width="20.7109375" bestFit="1" customWidth="1"/>
    <col min="13571" max="13571" width="7.42578125" bestFit="1" customWidth="1"/>
    <col min="13573" max="13573" width="13.85546875" bestFit="1" customWidth="1"/>
    <col min="13825" max="13825" width="28.7109375" bestFit="1" customWidth="1"/>
    <col min="13826" max="13826" width="20.7109375" bestFit="1" customWidth="1"/>
    <col min="13827" max="13827" width="7.42578125" bestFit="1" customWidth="1"/>
    <col min="13829" max="13829" width="13.85546875" bestFit="1" customWidth="1"/>
    <col min="14081" max="14081" width="28.7109375" bestFit="1" customWidth="1"/>
    <col min="14082" max="14082" width="20.7109375" bestFit="1" customWidth="1"/>
    <col min="14083" max="14083" width="7.42578125" bestFit="1" customWidth="1"/>
    <col min="14085" max="14085" width="13.85546875" bestFit="1" customWidth="1"/>
    <col min="14337" max="14337" width="28.7109375" bestFit="1" customWidth="1"/>
    <col min="14338" max="14338" width="20.7109375" bestFit="1" customWidth="1"/>
    <col min="14339" max="14339" width="7.42578125" bestFit="1" customWidth="1"/>
    <col min="14341" max="14341" width="13.85546875" bestFit="1" customWidth="1"/>
    <col min="14593" max="14593" width="28.7109375" bestFit="1" customWidth="1"/>
    <col min="14594" max="14594" width="20.7109375" bestFit="1" customWidth="1"/>
    <col min="14595" max="14595" width="7.42578125" bestFit="1" customWidth="1"/>
    <col min="14597" max="14597" width="13.85546875" bestFit="1" customWidth="1"/>
    <col min="14849" max="14849" width="28.7109375" bestFit="1" customWidth="1"/>
    <col min="14850" max="14850" width="20.7109375" bestFit="1" customWidth="1"/>
    <col min="14851" max="14851" width="7.42578125" bestFit="1" customWidth="1"/>
    <col min="14853" max="14853" width="13.85546875" bestFit="1" customWidth="1"/>
    <col min="15105" max="15105" width="28.7109375" bestFit="1" customWidth="1"/>
    <col min="15106" max="15106" width="20.7109375" bestFit="1" customWidth="1"/>
    <col min="15107" max="15107" width="7.42578125" bestFit="1" customWidth="1"/>
    <col min="15109" max="15109" width="13.85546875" bestFit="1" customWidth="1"/>
    <col min="15361" max="15361" width="28.7109375" bestFit="1" customWidth="1"/>
    <col min="15362" max="15362" width="20.7109375" bestFit="1" customWidth="1"/>
    <col min="15363" max="15363" width="7.42578125" bestFit="1" customWidth="1"/>
    <col min="15365" max="15365" width="13.85546875" bestFit="1" customWidth="1"/>
    <col min="15617" max="15617" width="28.7109375" bestFit="1" customWidth="1"/>
    <col min="15618" max="15618" width="20.7109375" bestFit="1" customWidth="1"/>
    <col min="15619" max="15619" width="7.42578125" bestFit="1" customWidth="1"/>
    <col min="15621" max="15621" width="13.85546875" bestFit="1" customWidth="1"/>
    <col min="15873" max="15873" width="28.7109375" bestFit="1" customWidth="1"/>
    <col min="15874" max="15874" width="20.7109375" bestFit="1" customWidth="1"/>
    <col min="15875" max="15875" width="7.42578125" bestFit="1" customWidth="1"/>
    <col min="15877" max="15877" width="13.85546875" bestFit="1" customWidth="1"/>
    <col min="16129" max="16129" width="28.7109375" bestFit="1" customWidth="1"/>
    <col min="16130" max="16130" width="20.7109375" bestFit="1" customWidth="1"/>
    <col min="16131" max="16131" width="7.42578125" bestFit="1" customWidth="1"/>
    <col min="16133" max="16133" width="13.85546875" bestFit="1" customWidth="1"/>
  </cols>
  <sheetData>
    <row r="1" spans="1:5" ht="15.75" x14ac:dyDescent="0.25">
      <c r="A1" s="3" t="s">
        <v>0</v>
      </c>
    </row>
    <row r="2" spans="1:5" ht="35.25" customHeight="1" x14ac:dyDescent="0.25">
      <c r="A2" s="22" t="s">
        <v>37</v>
      </c>
      <c r="B2" s="22" t="s">
        <v>38</v>
      </c>
      <c r="C2" s="22" t="s">
        <v>34</v>
      </c>
      <c r="D2" s="22" t="s">
        <v>39</v>
      </c>
      <c r="E2" s="44" t="s">
        <v>100</v>
      </c>
    </row>
    <row r="3" spans="1:5" x14ac:dyDescent="0.25">
      <c r="A3" s="13" t="s">
        <v>40</v>
      </c>
      <c r="B3" s="13" t="s">
        <v>41</v>
      </c>
      <c r="C3" s="17">
        <v>181</v>
      </c>
      <c r="D3" s="17">
        <v>535</v>
      </c>
      <c r="E3" s="18">
        <v>2.9558011049723798</v>
      </c>
    </row>
    <row r="4" spans="1:5" x14ac:dyDescent="0.25">
      <c r="A4" s="23" t="s">
        <v>42</v>
      </c>
      <c r="B4" s="13" t="s">
        <v>43</v>
      </c>
      <c r="C4" s="17">
        <v>1247</v>
      </c>
      <c r="D4" s="17">
        <v>6069</v>
      </c>
      <c r="E4" s="18">
        <v>4.8668805132317603</v>
      </c>
    </row>
    <row r="5" spans="1:5" x14ac:dyDescent="0.25">
      <c r="A5" s="23" t="s">
        <v>42</v>
      </c>
      <c r="B5" s="13" t="s">
        <v>44</v>
      </c>
      <c r="C5" s="17">
        <v>182</v>
      </c>
      <c r="D5" s="17">
        <v>1237</v>
      </c>
      <c r="E5" s="18">
        <v>6.7967032967033001</v>
      </c>
    </row>
    <row r="6" spans="1:5" x14ac:dyDescent="0.25">
      <c r="A6" s="13" t="s">
        <v>45</v>
      </c>
      <c r="B6" s="13" t="s">
        <v>41</v>
      </c>
      <c r="C6" s="17">
        <v>1562</v>
      </c>
      <c r="D6" s="17">
        <v>3897</v>
      </c>
      <c r="E6" s="18">
        <v>2.4948783610755401</v>
      </c>
    </row>
    <row r="7" spans="1:5" x14ac:dyDescent="0.25">
      <c r="A7" s="13" t="s">
        <v>42</v>
      </c>
      <c r="B7" s="13" t="s">
        <v>46</v>
      </c>
      <c r="C7" s="17">
        <v>507</v>
      </c>
      <c r="D7" s="17">
        <v>935</v>
      </c>
      <c r="E7" s="18">
        <v>1.8441814595660699</v>
      </c>
    </row>
    <row r="8" spans="1:5" x14ac:dyDescent="0.25">
      <c r="A8" s="13" t="s">
        <v>42</v>
      </c>
      <c r="B8" s="13" t="s">
        <v>47</v>
      </c>
      <c r="C8" s="17">
        <v>946</v>
      </c>
      <c r="D8" s="17">
        <v>3812</v>
      </c>
      <c r="E8" s="18">
        <v>4.0295983086680804</v>
      </c>
    </row>
    <row r="9" spans="1:5" x14ac:dyDescent="0.25">
      <c r="A9" s="13" t="s">
        <v>42</v>
      </c>
      <c r="B9" s="13" t="s">
        <v>48</v>
      </c>
      <c r="C9" s="17">
        <v>955</v>
      </c>
      <c r="D9" s="17">
        <v>1768</v>
      </c>
      <c r="E9" s="18">
        <v>1.8513089005235599</v>
      </c>
    </row>
    <row r="10" spans="1:5" x14ac:dyDescent="0.25">
      <c r="A10" s="13" t="s">
        <v>42</v>
      </c>
      <c r="B10" s="13" t="s">
        <v>49</v>
      </c>
      <c r="C10" s="17">
        <v>299</v>
      </c>
      <c r="D10" s="17">
        <v>401</v>
      </c>
      <c r="E10" s="18">
        <v>1.3411371237458201</v>
      </c>
    </row>
    <row r="11" spans="1:5" x14ac:dyDescent="0.25">
      <c r="A11" s="13" t="s">
        <v>42</v>
      </c>
      <c r="B11" s="13" t="s">
        <v>50</v>
      </c>
      <c r="C11" s="17">
        <v>666</v>
      </c>
      <c r="D11" s="17">
        <v>1115</v>
      </c>
      <c r="E11" s="18">
        <v>1.67417417417417</v>
      </c>
    </row>
    <row r="12" spans="1:5" x14ac:dyDescent="0.25">
      <c r="A12" s="13" t="s">
        <v>42</v>
      </c>
      <c r="B12" s="13" t="s">
        <v>51</v>
      </c>
      <c r="C12" s="17">
        <v>855</v>
      </c>
      <c r="D12" s="17">
        <v>2418</v>
      </c>
      <c r="E12" s="18">
        <v>2.8280701754386</v>
      </c>
    </row>
    <row r="13" spans="1:5" x14ac:dyDescent="0.25">
      <c r="A13" s="13" t="s">
        <v>42</v>
      </c>
      <c r="B13" s="13" t="s">
        <v>52</v>
      </c>
      <c r="C13" s="17">
        <v>1237</v>
      </c>
      <c r="D13" s="17">
        <v>3144</v>
      </c>
      <c r="E13" s="18">
        <v>2.5416329830234399</v>
      </c>
    </row>
    <row r="14" spans="1:5" x14ac:dyDescent="0.25">
      <c r="A14" s="13" t="s">
        <v>42</v>
      </c>
      <c r="B14" s="13" t="s">
        <v>53</v>
      </c>
      <c r="C14" s="17">
        <v>514</v>
      </c>
      <c r="D14" s="17">
        <v>1208</v>
      </c>
      <c r="E14" s="18">
        <v>2.3501945525291799</v>
      </c>
    </row>
    <row r="15" spans="1:5" x14ac:dyDescent="0.25">
      <c r="A15" s="13" t="s">
        <v>42</v>
      </c>
      <c r="B15" s="13" t="s">
        <v>54</v>
      </c>
      <c r="C15" s="17">
        <v>571</v>
      </c>
      <c r="D15" s="17">
        <v>2942</v>
      </c>
      <c r="E15" s="18">
        <v>5.1523642732049</v>
      </c>
    </row>
    <row r="16" spans="1:5" x14ac:dyDescent="0.25">
      <c r="A16" s="13" t="s">
        <v>42</v>
      </c>
      <c r="B16" s="13" t="s">
        <v>43</v>
      </c>
      <c r="C16" s="17">
        <v>1287</v>
      </c>
      <c r="D16" s="17">
        <v>6602</v>
      </c>
      <c r="E16" s="18">
        <v>5.1297591297591296</v>
      </c>
    </row>
    <row r="17" spans="1:5" x14ac:dyDescent="0.25">
      <c r="A17" s="13" t="s">
        <v>42</v>
      </c>
      <c r="B17" s="13" t="s">
        <v>55</v>
      </c>
      <c r="C17" s="17">
        <v>1270</v>
      </c>
      <c r="D17" s="17">
        <v>5401</v>
      </c>
      <c r="E17" s="18">
        <v>4.25275590551181</v>
      </c>
    </row>
    <row r="18" spans="1:5" x14ac:dyDescent="0.25">
      <c r="A18" s="13" t="s">
        <v>42</v>
      </c>
      <c r="B18" s="13" t="s">
        <v>56</v>
      </c>
      <c r="C18" s="17">
        <v>482</v>
      </c>
      <c r="D18" s="17">
        <v>1609</v>
      </c>
      <c r="E18" s="18">
        <v>3.33817427385892</v>
      </c>
    </row>
    <row r="19" spans="1:5" x14ac:dyDescent="0.25">
      <c r="A19" s="13" t="s">
        <v>57</v>
      </c>
      <c r="B19" s="13" t="s">
        <v>58</v>
      </c>
      <c r="C19" s="17">
        <v>903</v>
      </c>
      <c r="D19" s="17">
        <v>1661</v>
      </c>
      <c r="E19" s="18">
        <v>1.8394241417497199</v>
      </c>
    </row>
    <row r="20" spans="1:5" x14ac:dyDescent="0.25">
      <c r="A20" s="13" t="s">
        <v>42</v>
      </c>
      <c r="B20" s="13" t="s">
        <v>46</v>
      </c>
      <c r="C20" s="17">
        <v>1082</v>
      </c>
      <c r="D20" s="17">
        <v>2093</v>
      </c>
      <c r="E20" s="18">
        <v>1.93438077634011</v>
      </c>
    </row>
    <row r="21" spans="1:5" x14ac:dyDescent="0.25">
      <c r="A21" s="13" t="s">
        <v>42</v>
      </c>
      <c r="B21" s="13" t="s">
        <v>48</v>
      </c>
      <c r="C21" s="17">
        <v>1619</v>
      </c>
      <c r="D21" s="17">
        <v>2785</v>
      </c>
      <c r="E21" s="18">
        <v>1.7201976528721401</v>
      </c>
    </row>
    <row r="22" spans="1:5" x14ac:dyDescent="0.25">
      <c r="A22" s="13" t="s">
        <v>42</v>
      </c>
      <c r="B22" s="13" t="s">
        <v>59</v>
      </c>
      <c r="C22" s="17">
        <v>280</v>
      </c>
      <c r="D22" s="17">
        <v>788</v>
      </c>
      <c r="E22" s="18">
        <v>2.8142857142857101</v>
      </c>
    </row>
    <row r="23" spans="1:5" x14ac:dyDescent="0.25">
      <c r="A23" s="13" t="s">
        <v>42</v>
      </c>
      <c r="B23" s="13" t="s">
        <v>52</v>
      </c>
      <c r="C23" s="17">
        <v>7627</v>
      </c>
      <c r="D23" s="17">
        <v>19223</v>
      </c>
      <c r="E23" s="18">
        <v>2.5203880949259201</v>
      </c>
    </row>
    <row r="24" spans="1:5" x14ac:dyDescent="0.25">
      <c r="A24" s="13" t="s">
        <v>42</v>
      </c>
      <c r="B24" s="13" t="s">
        <v>53</v>
      </c>
      <c r="C24" s="17">
        <v>377</v>
      </c>
      <c r="D24" s="17">
        <v>950</v>
      </c>
      <c r="E24" s="18">
        <v>2.5198938992042401</v>
      </c>
    </row>
    <row r="25" spans="1:5" x14ac:dyDescent="0.25">
      <c r="A25" s="13" t="s">
        <v>42</v>
      </c>
      <c r="B25" s="13" t="s">
        <v>60</v>
      </c>
      <c r="C25" s="17">
        <v>422</v>
      </c>
      <c r="D25" s="17">
        <v>1085</v>
      </c>
      <c r="E25" s="18">
        <v>2.5710900473933598</v>
      </c>
    </row>
    <row r="26" spans="1:5" x14ac:dyDescent="0.25">
      <c r="A26" s="13" t="s">
        <v>61</v>
      </c>
      <c r="B26" s="13" t="s">
        <v>41</v>
      </c>
      <c r="C26" s="17">
        <v>454</v>
      </c>
      <c r="D26" s="17">
        <v>1377</v>
      </c>
      <c r="E26" s="18">
        <v>3.0330396475770902</v>
      </c>
    </row>
    <row r="27" spans="1:5" x14ac:dyDescent="0.25">
      <c r="A27" s="13" t="s">
        <v>42</v>
      </c>
      <c r="B27" s="13" t="s">
        <v>51</v>
      </c>
      <c r="C27" s="17">
        <v>229</v>
      </c>
      <c r="D27" s="17">
        <v>740</v>
      </c>
      <c r="E27" s="18">
        <v>3.23144104803493</v>
      </c>
    </row>
    <row r="28" spans="1:5" x14ac:dyDescent="0.25">
      <c r="A28" s="13" t="s">
        <v>42</v>
      </c>
      <c r="B28" s="13" t="s">
        <v>43</v>
      </c>
      <c r="C28" s="17">
        <v>1086</v>
      </c>
      <c r="D28" s="17">
        <v>6427</v>
      </c>
      <c r="E28" s="18">
        <v>5.9180478821362801</v>
      </c>
    </row>
    <row r="29" spans="1:5" x14ac:dyDescent="0.25">
      <c r="A29" s="13" t="s">
        <v>42</v>
      </c>
      <c r="B29" s="13" t="s">
        <v>44</v>
      </c>
      <c r="C29" s="17">
        <v>204</v>
      </c>
      <c r="D29" s="17">
        <v>1156</v>
      </c>
      <c r="E29" s="18">
        <v>5.6666666666666696</v>
      </c>
    </row>
    <row r="30" spans="1:5" x14ac:dyDescent="0.25">
      <c r="A30" s="13" t="s">
        <v>42</v>
      </c>
      <c r="B30" s="13" t="s">
        <v>56</v>
      </c>
      <c r="C30" s="17">
        <v>202</v>
      </c>
      <c r="D30" s="17">
        <v>927</v>
      </c>
      <c r="E30" s="18">
        <v>4.5891089108910901</v>
      </c>
    </row>
    <row r="31" spans="1:5" x14ac:dyDescent="0.25">
      <c r="A31" s="13" t="s">
        <v>62</v>
      </c>
      <c r="B31" s="13" t="s">
        <v>41</v>
      </c>
      <c r="C31" s="17">
        <v>1483</v>
      </c>
      <c r="D31" s="17">
        <v>3649</v>
      </c>
      <c r="E31" s="18">
        <v>2.4605529332434299</v>
      </c>
    </row>
    <row r="32" spans="1:5" x14ac:dyDescent="0.25">
      <c r="A32" s="13" t="s">
        <v>42</v>
      </c>
      <c r="B32" s="13" t="s">
        <v>50</v>
      </c>
      <c r="C32" s="17">
        <v>778</v>
      </c>
      <c r="D32" s="17">
        <v>1394</v>
      </c>
      <c r="E32" s="18">
        <v>1.7917737789203101</v>
      </c>
    </row>
    <row r="33" spans="1:5" x14ac:dyDescent="0.25">
      <c r="A33" s="13" t="s">
        <v>42</v>
      </c>
      <c r="B33" s="13" t="s">
        <v>51</v>
      </c>
      <c r="C33" s="17">
        <v>486</v>
      </c>
      <c r="D33" s="17">
        <v>1563</v>
      </c>
      <c r="E33" s="18">
        <v>3.2160493827160499</v>
      </c>
    </row>
    <row r="34" spans="1:5" x14ac:dyDescent="0.25">
      <c r="A34" s="13" t="s">
        <v>42</v>
      </c>
      <c r="B34" s="13" t="s">
        <v>43</v>
      </c>
      <c r="C34" s="17">
        <v>1183</v>
      </c>
      <c r="D34" s="17">
        <v>5493</v>
      </c>
      <c r="E34" s="18">
        <v>4.6432797971259498</v>
      </c>
    </row>
    <row r="35" spans="1:5" x14ac:dyDescent="0.25">
      <c r="A35" s="13" t="s">
        <v>42</v>
      </c>
      <c r="B35" s="13" t="s">
        <v>44</v>
      </c>
      <c r="C35" s="17">
        <v>125</v>
      </c>
      <c r="D35" s="17">
        <v>555</v>
      </c>
      <c r="E35" s="18">
        <v>4.4400000000000004</v>
      </c>
    </row>
    <row r="36" spans="1:5" x14ac:dyDescent="0.25">
      <c r="A36" s="13" t="s">
        <v>63</v>
      </c>
      <c r="B36" s="13" t="s">
        <v>41</v>
      </c>
      <c r="C36" s="17">
        <v>545</v>
      </c>
      <c r="D36" s="17">
        <v>1067</v>
      </c>
      <c r="E36" s="18">
        <v>1.95779816513761</v>
      </c>
    </row>
    <row r="37" spans="1:5" x14ac:dyDescent="0.25">
      <c r="A37" s="13" t="s">
        <v>42</v>
      </c>
      <c r="B37" s="13" t="s">
        <v>50</v>
      </c>
      <c r="C37" s="17">
        <v>55</v>
      </c>
      <c r="D37" s="17">
        <v>115</v>
      </c>
      <c r="E37" s="18">
        <v>2.0909090909090899</v>
      </c>
    </row>
    <row r="38" spans="1:5" x14ac:dyDescent="0.25">
      <c r="A38" s="13" t="s">
        <v>42</v>
      </c>
      <c r="B38" s="13" t="s">
        <v>51</v>
      </c>
      <c r="C38" s="17">
        <v>65</v>
      </c>
      <c r="D38" s="17">
        <v>201</v>
      </c>
      <c r="E38" s="18">
        <v>3.0923076923076902</v>
      </c>
    </row>
    <row r="39" spans="1:5" x14ac:dyDescent="0.25">
      <c r="A39" s="13" t="s">
        <v>42</v>
      </c>
      <c r="B39" s="13" t="s">
        <v>43</v>
      </c>
      <c r="C39" s="17">
        <v>1108</v>
      </c>
      <c r="D39" s="17">
        <v>5816</v>
      </c>
      <c r="E39" s="18">
        <v>5.2490974729241904</v>
      </c>
    </row>
    <row r="40" spans="1:5" x14ac:dyDescent="0.25">
      <c r="A40" s="13" t="s">
        <v>42</v>
      </c>
      <c r="B40" s="13" t="s">
        <v>44</v>
      </c>
      <c r="C40" s="17">
        <v>145</v>
      </c>
      <c r="D40" s="17">
        <v>643</v>
      </c>
      <c r="E40" s="18">
        <v>4.4344827586206899</v>
      </c>
    </row>
    <row r="41" spans="1:5" x14ac:dyDescent="0.25">
      <c r="A41" s="13" t="s">
        <v>64</v>
      </c>
      <c r="B41" s="13" t="s">
        <v>41</v>
      </c>
      <c r="C41" s="17">
        <v>839</v>
      </c>
      <c r="D41" s="17">
        <v>2484</v>
      </c>
      <c r="E41" s="18">
        <v>2.9606674612634101</v>
      </c>
    </row>
    <row r="42" spans="1:5" x14ac:dyDescent="0.25">
      <c r="A42" s="13" t="s">
        <v>42</v>
      </c>
      <c r="B42" s="13" t="s">
        <v>50</v>
      </c>
      <c r="C42" s="17">
        <v>152</v>
      </c>
      <c r="D42" s="17">
        <v>295</v>
      </c>
      <c r="E42" s="18">
        <v>1.94078947368421</v>
      </c>
    </row>
    <row r="43" spans="1:5" x14ac:dyDescent="0.25">
      <c r="A43" s="13" t="s">
        <v>42</v>
      </c>
      <c r="B43" s="13" t="s">
        <v>51</v>
      </c>
      <c r="C43" s="17">
        <v>291</v>
      </c>
      <c r="D43" s="17">
        <v>793</v>
      </c>
      <c r="E43" s="18">
        <v>2.7250859106529202</v>
      </c>
    </row>
    <row r="44" spans="1:5" x14ac:dyDescent="0.25">
      <c r="A44" s="13" t="s">
        <v>42</v>
      </c>
      <c r="B44" s="13" t="s">
        <v>53</v>
      </c>
      <c r="C44" s="17">
        <v>487</v>
      </c>
      <c r="D44" s="17">
        <v>1559</v>
      </c>
      <c r="E44" s="18">
        <v>3.2012320328542101</v>
      </c>
    </row>
    <row r="45" spans="1:5" x14ac:dyDescent="0.25">
      <c r="A45" s="13" t="s">
        <v>42</v>
      </c>
      <c r="B45" s="13" t="s">
        <v>43</v>
      </c>
      <c r="C45" s="17">
        <v>1626</v>
      </c>
      <c r="D45" s="17">
        <v>7933</v>
      </c>
      <c r="E45" s="18">
        <v>4.8788437884378801</v>
      </c>
    </row>
    <row r="46" spans="1:5" x14ac:dyDescent="0.25">
      <c r="A46" s="13" t="s">
        <v>42</v>
      </c>
      <c r="B46" s="13" t="s">
        <v>44</v>
      </c>
      <c r="C46" s="17">
        <v>245</v>
      </c>
      <c r="D46" s="17">
        <v>1101</v>
      </c>
      <c r="E46" s="18">
        <v>4.4938775510204101</v>
      </c>
    </row>
    <row r="47" spans="1:5" x14ac:dyDescent="0.25">
      <c r="A47" s="13" t="s">
        <v>65</v>
      </c>
      <c r="B47" s="13" t="s">
        <v>41</v>
      </c>
      <c r="C47" s="17">
        <v>1674</v>
      </c>
      <c r="D47" s="17">
        <v>3698</v>
      </c>
      <c r="E47" s="18">
        <v>2.2090800477897301</v>
      </c>
    </row>
    <row r="48" spans="1:5" x14ac:dyDescent="0.25">
      <c r="A48" s="13" t="s">
        <v>42</v>
      </c>
      <c r="B48" s="13" t="s">
        <v>66</v>
      </c>
      <c r="C48" s="17">
        <v>722</v>
      </c>
      <c r="D48" s="17">
        <v>1753</v>
      </c>
      <c r="E48" s="18">
        <v>2.4279778393351799</v>
      </c>
    </row>
    <row r="49" spans="1:5" x14ac:dyDescent="0.25">
      <c r="A49" s="13" t="s">
        <v>42</v>
      </c>
      <c r="B49" s="13" t="s">
        <v>47</v>
      </c>
      <c r="C49" s="17">
        <v>1920</v>
      </c>
      <c r="D49" s="17">
        <v>7108</v>
      </c>
      <c r="E49" s="18">
        <v>3.7020833333333298</v>
      </c>
    </row>
    <row r="50" spans="1:5" x14ac:dyDescent="0.25">
      <c r="A50" s="13" t="s">
        <v>42</v>
      </c>
      <c r="B50" s="13" t="s">
        <v>48</v>
      </c>
      <c r="C50" s="17">
        <v>81</v>
      </c>
      <c r="D50" s="17">
        <v>259</v>
      </c>
      <c r="E50" s="18">
        <v>3.19753086419753</v>
      </c>
    </row>
    <row r="51" spans="1:5" x14ac:dyDescent="0.25">
      <c r="A51" s="13" t="s">
        <v>42</v>
      </c>
      <c r="B51" s="13" t="s">
        <v>49</v>
      </c>
      <c r="C51" s="17">
        <v>332</v>
      </c>
      <c r="D51" s="17">
        <v>1221</v>
      </c>
      <c r="E51" s="18">
        <v>3.67771084337349</v>
      </c>
    </row>
    <row r="52" spans="1:5" x14ac:dyDescent="0.25">
      <c r="A52" s="13" t="s">
        <v>42</v>
      </c>
      <c r="B52" s="13" t="s">
        <v>50</v>
      </c>
      <c r="C52" s="17">
        <v>2059</v>
      </c>
      <c r="D52" s="17">
        <v>4220</v>
      </c>
      <c r="E52" s="18">
        <v>2.0495386109761999</v>
      </c>
    </row>
    <row r="53" spans="1:5" x14ac:dyDescent="0.25">
      <c r="A53" s="13" t="s">
        <v>42</v>
      </c>
      <c r="B53" s="13" t="s">
        <v>51</v>
      </c>
      <c r="C53" s="17">
        <v>3236</v>
      </c>
      <c r="D53" s="17">
        <v>10875</v>
      </c>
      <c r="E53" s="18">
        <v>3.3606304079110001</v>
      </c>
    </row>
    <row r="54" spans="1:5" x14ac:dyDescent="0.25">
      <c r="A54" s="13" t="s">
        <v>42</v>
      </c>
      <c r="B54" s="13" t="s">
        <v>52</v>
      </c>
      <c r="C54" s="17">
        <v>336</v>
      </c>
      <c r="D54" s="17">
        <v>1208</v>
      </c>
      <c r="E54" s="18">
        <v>3.5952380952380998</v>
      </c>
    </row>
    <row r="55" spans="1:5" x14ac:dyDescent="0.25">
      <c r="A55" s="13" t="s">
        <v>42</v>
      </c>
      <c r="B55" s="13" t="s">
        <v>54</v>
      </c>
      <c r="C55" s="17">
        <v>2930</v>
      </c>
      <c r="D55" s="17">
        <v>7911</v>
      </c>
      <c r="E55" s="18">
        <v>2.7</v>
      </c>
    </row>
    <row r="56" spans="1:5" x14ac:dyDescent="0.25">
      <c r="A56" s="13" t="s">
        <v>42</v>
      </c>
      <c r="B56" s="13" t="s">
        <v>43</v>
      </c>
      <c r="C56" s="17">
        <v>1142</v>
      </c>
      <c r="D56" s="17">
        <v>6444</v>
      </c>
      <c r="E56" s="18">
        <v>5.6427320490367796</v>
      </c>
    </row>
    <row r="57" spans="1:5" x14ac:dyDescent="0.25">
      <c r="A57" s="13" t="s">
        <v>42</v>
      </c>
      <c r="B57" s="13" t="s">
        <v>55</v>
      </c>
      <c r="C57" s="17">
        <v>1025</v>
      </c>
      <c r="D57" s="17">
        <v>5839</v>
      </c>
      <c r="E57" s="18">
        <v>5.69658536585366</v>
      </c>
    </row>
    <row r="58" spans="1:5" x14ac:dyDescent="0.25">
      <c r="A58" s="13" t="s">
        <v>42</v>
      </c>
      <c r="B58" s="13" t="s">
        <v>67</v>
      </c>
      <c r="C58" s="17">
        <v>220</v>
      </c>
      <c r="D58" s="17">
        <v>927</v>
      </c>
      <c r="E58" s="18">
        <v>4.2136363636363603</v>
      </c>
    </row>
    <row r="59" spans="1:5" x14ac:dyDescent="0.25">
      <c r="A59" s="13" t="s">
        <v>42</v>
      </c>
      <c r="B59" s="13" t="s">
        <v>68</v>
      </c>
      <c r="C59" s="17">
        <v>717</v>
      </c>
      <c r="D59" s="17">
        <v>4980</v>
      </c>
      <c r="E59" s="18">
        <v>6.94560669456067</v>
      </c>
    </row>
    <row r="60" spans="1:5" x14ac:dyDescent="0.25">
      <c r="A60" s="13" t="s">
        <v>42</v>
      </c>
      <c r="B60" s="13" t="s">
        <v>56</v>
      </c>
      <c r="C60" s="17">
        <v>178</v>
      </c>
      <c r="D60" s="17">
        <v>639</v>
      </c>
      <c r="E60" s="18">
        <v>3.5898876404494402</v>
      </c>
    </row>
    <row r="61" spans="1:5" x14ac:dyDescent="0.25">
      <c r="A61" s="13" t="s">
        <v>69</v>
      </c>
      <c r="B61" s="13" t="s">
        <v>41</v>
      </c>
      <c r="C61" s="17">
        <v>1860</v>
      </c>
      <c r="D61" s="17">
        <v>3050</v>
      </c>
      <c r="E61" s="18">
        <v>1.6397849462365599</v>
      </c>
    </row>
    <row r="62" spans="1:5" x14ac:dyDescent="0.25">
      <c r="A62" s="13" t="s">
        <v>42</v>
      </c>
      <c r="B62" s="13" t="s">
        <v>50</v>
      </c>
      <c r="C62" s="17">
        <v>768</v>
      </c>
      <c r="D62" s="17">
        <v>1629</v>
      </c>
      <c r="E62" s="18">
        <v>2.12109375</v>
      </c>
    </row>
    <row r="63" spans="1:5" x14ac:dyDescent="0.25">
      <c r="A63" s="13" t="s">
        <v>42</v>
      </c>
      <c r="B63" s="13" t="s">
        <v>51</v>
      </c>
      <c r="C63" s="17">
        <v>408</v>
      </c>
      <c r="D63" s="17">
        <v>1256</v>
      </c>
      <c r="E63" s="18">
        <v>3.0784313725490202</v>
      </c>
    </row>
    <row r="64" spans="1:5" x14ac:dyDescent="0.25">
      <c r="A64" s="13" t="s">
        <v>42</v>
      </c>
      <c r="B64" s="13" t="s">
        <v>43</v>
      </c>
      <c r="C64" s="17">
        <v>4144</v>
      </c>
      <c r="D64" s="17">
        <v>16365</v>
      </c>
      <c r="E64" s="18">
        <v>3.94908301158301</v>
      </c>
    </row>
    <row r="65" spans="1:5" x14ac:dyDescent="0.25">
      <c r="A65" s="13" t="s">
        <v>42</v>
      </c>
      <c r="B65" s="13" t="s">
        <v>44</v>
      </c>
      <c r="C65" s="17">
        <v>418</v>
      </c>
      <c r="D65" s="17">
        <v>1586</v>
      </c>
      <c r="E65" s="18">
        <v>3.7942583732057402</v>
      </c>
    </row>
    <row r="66" spans="1:5" x14ac:dyDescent="0.25">
      <c r="A66" s="13" t="s">
        <v>70</v>
      </c>
      <c r="B66" s="13" t="s">
        <v>41</v>
      </c>
      <c r="C66" s="17">
        <v>851</v>
      </c>
      <c r="D66" s="17">
        <v>3385</v>
      </c>
      <c r="E66" s="18">
        <v>3.9776733254994099</v>
      </c>
    </row>
    <row r="67" spans="1:5" x14ac:dyDescent="0.25">
      <c r="A67" s="13" t="s">
        <v>42</v>
      </c>
      <c r="B67" s="13" t="s">
        <v>50</v>
      </c>
      <c r="C67" s="17">
        <v>129</v>
      </c>
      <c r="D67" s="17">
        <v>321</v>
      </c>
      <c r="E67" s="18">
        <v>2.4883720930232598</v>
      </c>
    </row>
    <row r="68" spans="1:5" x14ac:dyDescent="0.25">
      <c r="A68" s="13" t="s">
        <v>42</v>
      </c>
      <c r="B68" s="13" t="s">
        <v>51</v>
      </c>
      <c r="C68" s="17">
        <v>253</v>
      </c>
      <c r="D68" s="17">
        <v>671</v>
      </c>
      <c r="E68" s="18">
        <v>2.6521739130434798</v>
      </c>
    </row>
    <row r="69" spans="1:5" x14ac:dyDescent="0.25">
      <c r="A69" s="13" t="s">
        <v>42</v>
      </c>
      <c r="B69" s="13" t="s">
        <v>43</v>
      </c>
      <c r="C69" s="17">
        <v>977</v>
      </c>
      <c r="D69" s="17">
        <v>4991</v>
      </c>
      <c r="E69" s="18">
        <v>5.1084953940634596</v>
      </c>
    </row>
    <row r="70" spans="1:5" x14ac:dyDescent="0.25">
      <c r="A70" s="13" t="s">
        <v>42</v>
      </c>
      <c r="B70" s="13" t="s">
        <v>44</v>
      </c>
      <c r="C70" s="17">
        <v>141</v>
      </c>
      <c r="D70" s="17">
        <v>847</v>
      </c>
      <c r="E70" s="18">
        <v>6.0070921985815602</v>
      </c>
    </row>
    <row r="71" spans="1:5" x14ac:dyDescent="0.25">
      <c r="A71" s="13" t="s">
        <v>71</v>
      </c>
      <c r="B71" s="13" t="s">
        <v>41</v>
      </c>
      <c r="C71" s="17">
        <v>1075</v>
      </c>
      <c r="D71" s="17">
        <v>3215</v>
      </c>
      <c r="E71" s="18">
        <v>2.9906976744186</v>
      </c>
    </row>
    <row r="72" spans="1:5" x14ac:dyDescent="0.25">
      <c r="A72" s="13" t="s">
        <v>42</v>
      </c>
      <c r="B72" s="13" t="s">
        <v>49</v>
      </c>
      <c r="C72" s="17">
        <v>50</v>
      </c>
      <c r="D72" s="17">
        <v>148</v>
      </c>
      <c r="E72" s="18">
        <v>2.96</v>
      </c>
    </row>
    <row r="73" spans="1:5" x14ac:dyDescent="0.25">
      <c r="A73" s="13" t="s">
        <v>42</v>
      </c>
      <c r="B73" s="13" t="s">
        <v>50</v>
      </c>
      <c r="C73" s="17">
        <v>141</v>
      </c>
      <c r="D73" s="17">
        <v>370</v>
      </c>
      <c r="E73" s="18">
        <v>2.6241134751773001</v>
      </c>
    </row>
    <row r="74" spans="1:5" x14ac:dyDescent="0.25">
      <c r="A74" s="13" t="s">
        <v>42</v>
      </c>
      <c r="B74" s="13" t="s">
        <v>51</v>
      </c>
      <c r="C74" s="17">
        <v>253</v>
      </c>
      <c r="D74" s="17">
        <v>979</v>
      </c>
      <c r="E74" s="18">
        <v>3.8695652173913002</v>
      </c>
    </row>
    <row r="75" spans="1:5" x14ac:dyDescent="0.25">
      <c r="A75" s="13" t="s">
        <v>42</v>
      </c>
      <c r="B75" s="13" t="s">
        <v>53</v>
      </c>
      <c r="C75" s="17">
        <v>204</v>
      </c>
      <c r="D75" s="17">
        <v>507</v>
      </c>
      <c r="E75" s="18">
        <v>2.4852941176470602</v>
      </c>
    </row>
    <row r="76" spans="1:5" x14ac:dyDescent="0.25">
      <c r="A76" s="13" t="s">
        <v>42</v>
      </c>
      <c r="B76" s="13" t="s">
        <v>43</v>
      </c>
      <c r="C76" s="17">
        <v>1719</v>
      </c>
      <c r="D76" s="17">
        <v>5823</v>
      </c>
      <c r="E76" s="18">
        <v>3.3874345549738201</v>
      </c>
    </row>
    <row r="77" spans="1:5" x14ac:dyDescent="0.25">
      <c r="A77" s="13" t="s">
        <v>42</v>
      </c>
      <c r="B77" s="13" t="s">
        <v>44</v>
      </c>
      <c r="C77" s="17">
        <v>159</v>
      </c>
      <c r="D77" s="17">
        <v>652</v>
      </c>
      <c r="E77" s="18">
        <v>4.10062893081761</v>
      </c>
    </row>
    <row r="78" spans="1:5" x14ac:dyDescent="0.25">
      <c r="A78" s="13" t="s">
        <v>72</v>
      </c>
      <c r="B78" s="13" t="s">
        <v>41</v>
      </c>
      <c r="C78" s="17">
        <v>2446</v>
      </c>
      <c r="D78" s="17">
        <v>7413</v>
      </c>
      <c r="E78" s="18">
        <v>3.0306623058054001</v>
      </c>
    </row>
    <row r="79" spans="1:5" x14ac:dyDescent="0.25">
      <c r="A79" s="13" t="s">
        <v>42</v>
      </c>
      <c r="B79" s="13" t="s">
        <v>58</v>
      </c>
      <c r="C79" s="17">
        <v>931</v>
      </c>
      <c r="D79" s="17">
        <v>1667</v>
      </c>
      <c r="E79" s="18">
        <v>1.7905477980666</v>
      </c>
    </row>
    <row r="80" spans="1:5" x14ac:dyDescent="0.25">
      <c r="A80" s="13" t="s">
        <v>42</v>
      </c>
      <c r="B80" s="13" t="s">
        <v>73</v>
      </c>
      <c r="C80" s="17">
        <v>1377</v>
      </c>
      <c r="D80" s="17">
        <v>2752</v>
      </c>
      <c r="E80" s="18">
        <v>1.9985475671750199</v>
      </c>
    </row>
    <row r="81" spans="1:5" x14ac:dyDescent="0.25">
      <c r="A81" s="13" t="s">
        <v>42</v>
      </c>
      <c r="B81" s="13" t="s">
        <v>74</v>
      </c>
      <c r="C81" s="17">
        <v>443</v>
      </c>
      <c r="D81" s="17">
        <v>1711</v>
      </c>
      <c r="E81" s="18">
        <v>3.8623024830699801</v>
      </c>
    </row>
    <row r="82" spans="1:5" x14ac:dyDescent="0.25">
      <c r="A82" s="13" t="s">
        <v>42</v>
      </c>
      <c r="B82" s="13" t="s">
        <v>75</v>
      </c>
      <c r="C82" s="17">
        <v>798</v>
      </c>
      <c r="D82" s="17">
        <v>4197</v>
      </c>
      <c r="E82" s="18">
        <v>5.2593984962405997</v>
      </c>
    </row>
    <row r="83" spans="1:5" x14ac:dyDescent="0.25">
      <c r="A83" s="13" t="s">
        <v>42</v>
      </c>
      <c r="B83" s="13" t="s">
        <v>66</v>
      </c>
      <c r="C83" s="17">
        <v>970</v>
      </c>
      <c r="D83" s="17">
        <v>2882</v>
      </c>
      <c r="E83" s="18">
        <v>2.9711340206185599</v>
      </c>
    </row>
    <row r="84" spans="1:5" x14ac:dyDescent="0.25">
      <c r="A84" s="13" t="s">
        <v>42</v>
      </c>
      <c r="B84" s="13" t="s">
        <v>76</v>
      </c>
      <c r="C84" s="17">
        <v>517</v>
      </c>
      <c r="D84" s="17">
        <v>957</v>
      </c>
      <c r="E84" s="18">
        <v>1.8510638297872299</v>
      </c>
    </row>
    <row r="85" spans="1:5" x14ac:dyDescent="0.25">
      <c r="A85" s="13" t="s">
        <v>42</v>
      </c>
      <c r="B85" s="13" t="s">
        <v>77</v>
      </c>
      <c r="C85" s="17">
        <v>952</v>
      </c>
      <c r="D85" s="17">
        <v>4273</v>
      </c>
      <c r="E85" s="18">
        <v>4.4884453781512601</v>
      </c>
    </row>
    <row r="86" spans="1:5" x14ac:dyDescent="0.25">
      <c r="A86" s="13" t="s">
        <v>42</v>
      </c>
      <c r="B86" s="13" t="s">
        <v>78</v>
      </c>
      <c r="C86" s="17">
        <v>108</v>
      </c>
      <c r="D86" s="17">
        <v>623</v>
      </c>
      <c r="E86" s="18">
        <v>5.7685185185185199</v>
      </c>
    </row>
    <row r="87" spans="1:5" x14ac:dyDescent="0.25">
      <c r="A87" s="13" t="s">
        <v>42</v>
      </c>
      <c r="B87" s="13" t="s">
        <v>46</v>
      </c>
      <c r="C87" s="17">
        <v>3076</v>
      </c>
      <c r="D87" s="17">
        <v>6670</v>
      </c>
      <c r="E87" s="18">
        <v>2.1684005201560499</v>
      </c>
    </row>
    <row r="88" spans="1:5" x14ac:dyDescent="0.25">
      <c r="A88" s="13" t="s">
        <v>42</v>
      </c>
      <c r="B88" s="13" t="s">
        <v>47</v>
      </c>
      <c r="C88" s="17">
        <v>1392</v>
      </c>
      <c r="D88" s="17">
        <v>4988</v>
      </c>
      <c r="E88" s="18">
        <v>3.5833333333333299</v>
      </c>
    </row>
    <row r="89" spans="1:5" x14ac:dyDescent="0.25">
      <c r="A89" s="13" t="s">
        <v>42</v>
      </c>
      <c r="B89" s="13" t="s">
        <v>79</v>
      </c>
      <c r="C89" s="17">
        <v>417</v>
      </c>
      <c r="D89" s="17">
        <v>757</v>
      </c>
      <c r="E89" s="18">
        <v>1.81534772182254</v>
      </c>
    </row>
    <row r="90" spans="1:5" x14ac:dyDescent="0.25">
      <c r="A90" s="13" t="s">
        <v>42</v>
      </c>
      <c r="B90" s="13" t="s">
        <v>48</v>
      </c>
      <c r="C90" s="17">
        <v>1932</v>
      </c>
      <c r="D90" s="17">
        <v>5888</v>
      </c>
      <c r="E90" s="18">
        <v>3.0476190476190501</v>
      </c>
    </row>
    <row r="91" spans="1:5" x14ac:dyDescent="0.25">
      <c r="A91" s="13" t="s">
        <v>42</v>
      </c>
      <c r="B91" s="13" t="s">
        <v>49</v>
      </c>
      <c r="C91" s="17">
        <v>1063</v>
      </c>
      <c r="D91" s="17">
        <v>3595</v>
      </c>
      <c r="E91" s="18">
        <v>3.38193791157103</v>
      </c>
    </row>
    <row r="92" spans="1:5" x14ac:dyDescent="0.25">
      <c r="A92" s="13" t="s">
        <v>42</v>
      </c>
      <c r="B92" s="13" t="s">
        <v>59</v>
      </c>
      <c r="C92" s="17">
        <v>3542</v>
      </c>
      <c r="D92" s="17">
        <v>10979</v>
      </c>
      <c r="E92" s="18">
        <v>3.09966120835686</v>
      </c>
    </row>
    <row r="93" spans="1:5" x14ac:dyDescent="0.25">
      <c r="A93" s="13" t="s">
        <v>42</v>
      </c>
      <c r="B93" s="13" t="s">
        <v>50</v>
      </c>
      <c r="C93" s="17">
        <v>1637</v>
      </c>
      <c r="D93" s="17">
        <v>3731</v>
      </c>
      <c r="E93" s="18">
        <v>2.2791692119731199</v>
      </c>
    </row>
    <row r="94" spans="1:5" x14ac:dyDescent="0.25">
      <c r="A94" s="13" t="s">
        <v>42</v>
      </c>
      <c r="B94" s="13" t="s">
        <v>51</v>
      </c>
      <c r="C94" s="17">
        <v>2584</v>
      </c>
      <c r="D94" s="17">
        <v>9880</v>
      </c>
      <c r="E94" s="18">
        <v>3.8235294117647101</v>
      </c>
    </row>
    <row r="95" spans="1:5" x14ac:dyDescent="0.25">
      <c r="A95" s="13" t="s">
        <v>42</v>
      </c>
      <c r="B95" s="13" t="s">
        <v>80</v>
      </c>
      <c r="C95" s="17">
        <v>913</v>
      </c>
      <c r="D95" s="17">
        <v>5861</v>
      </c>
      <c r="E95" s="18">
        <v>6.4194961664841204</v>
      </c>
    </row>
    <row r="96" spans="1:5" x14ac:dyDescent="0.25">
      <c r="A96" s="13" t="s">
        <v>42</v>
      </c>
      <c r="B96" s="13" t="s">
        <v>81</v>
      </c>
      <c r="C96" s="17">
        <v>813</v>
      </c>
      <c r="D96" s="17">
        <v>2593</v>
      </c>
      <c r="E96" s="18">
        <v>3.1894218942189401</v>
      </c>
    </row>
    <row r="97" spans="1:5" x14ac:dyDescent="0.25">
      <c r="A97" s="13" t="s">
        <v>42</v>
      </c>
      <c r="B97" s="13" t="s">
        <v>52</v>
      </c>
      <c r="C97" s="17">
        <v>2378</v>
      </c>
      <c r="D97" s="17">
        <v>7071</v>
      </c>
      <c r="E97" s="18">
        <v>2.9735071488645901</v>
      </c>
    </row>
    <row r="98" spans="1:5" x14ac:dyDescent="0.25">
      <c r="A98" s="13" t="s">
        <v>42</v>
      </c>
      <c r="B98" s="13" t="s">
        <v>53</v>
      </c>
      <c r="C98" s="17">
        <v>1843</v>
      </c>
      <c r="D98" s="17">
        <v>4152</v>
      </c>
      <c r="E98" s="18">
        <v>2.2528486163863302</v>
      </c>
    </row>
    <row r="99" spans="1:5" x14ac:dyDescent="0.25">
      <c r="A99" s="13" t="s">
        <v>42</v>
      </c>
      <c r="B99" s="13" t="s">
        <v>54</v>
      </c>
      <c r="C99" s="17">
        <v>1458</v>
      </c>
      <c r="D99" s="17">
        <v>4584</v>
      </c>
      <c r="E99" s="18">
        <v>3.1440329218106999</v>
      </c>
    </row>
    <row r="100" spans="1:5" x14ac:dyDescent="0.25">
      <c r="A100" s="13" t="s">
        <v>42</v>
      </c>
      <c r="B100" s="13" t="s">
        <v>43</v>
      </c>
      <c r="C100" s="17">
        <v>722</v>
      </c>
      <c r="D100" s="17">
        <v>4742</v>
      </c>
      <c r="E100" s="18">
        <v>6.56786703601108</v>
      </c>
    </row>
    <row r="101" spans="1:5" x14ac:dyDescent="0.25">
      <c r="A101" s="13" t="s">
        <v>42</v>
      </c>
      <c r="B101" s="13" t="s">
        <v>55</v>
      </c>
      <c r="C101" s="17">
        <v>2876</v>
      </c>
      <c r="D101" s="17">
        <v>15137</v>
      </c>
      <c r="E101" s="18">
        <v>5.2632127955493697</v>
      </c>
    </row>
    <row r="102" spans="1:5" x14ac:dyDescent="0.25">
      <c r="A102" s="13" t="s">
        <v>42</v>
      </c>
      <c r="B102" s="13" t="s">
        <v>67</v>
      </c>
      <c r="C102" s="17">
        <v>992</v>
      </c>
      <c r="D102" s="17">
        <v>5035</v>
      </c>
      <c r="E102" s="18">
        <v>5.0756048387096797</v>
      </c>
    </row>
    <row r="103" spans="1:5" x14ac:dyDescent="0.25">
      <c r="A103" s="13" t="s">
        <v>42</v>
      </c>
      <c r="B103" s="13" t="s">
        <v>82</v>
      </c>
      <c r="C103" s="17">
        <v>389</v>
      </c>
      <c r="D103" s="17">
        <v>1987</v>
      </c>
      <c r="E103" s="18">
        <v>5.1079691516709502</v>
      </c>
    </row>
    <row r="104" spans="1:5" x14ac:dyDescent="0.25">
      <c r="A104" s="13" t="s">
        <v>42</v>
      </c>
      <c r="B104" s="13" t="s">
        <v>60</v>
      </c>
      <c r="C104" s="17">
        <v>1109</v>
      </c>
      <c r="D104" s="17">
        <v>5335</v>
      </c>
      <c r="E104" s="18">
        <v>4.8106402164111799</v>
      </c>
    </row>
    <row r="105" spans="1:5" x14ac:dyDescent="0.25">
      <c r="A105" s="13" t="s">
        <v>42</v>
      </c>
      <c r="B105" s="13" t="s">
        <v>68</v>
      </c>
      <c r="C105" s="17">
        <v>527</v>
      </c>
      <c r="D105" s="17">
        <v>3064</v>
      </c>
      <c r="E105" s="18">
        <v>5.8140417457305498</v>
      </c>
    </row>
    <row r="106" spans="1:5" x14ac:dyDescent="0.25">
      <c r="A106" s="13" t="s">
        <v>42</v>
      </c>
      <c r="B106" s="13" t="s">
        <v>83</v>
      </c>
      <c r="C106" s="17">
        <v>542</v>
      </c>
      <c r="D106" s="17">
        <v>2421</v>
      </c>
      <c r="E106" s="18">
        <v>4.4667896678966796</v>
      </c>
    </row>
    <row r="107" spans="1:5" x14ac:dyDescent="0.25">
      <c r="A107" s="13" t="s">
        <v>42</v>
      </c>
      <c r="B107" s="13" t="s">
        <v>56</v>
      </c>
      <c r="C107" s="17">
        <v>830</v>
      </c>
      <c r="D107" s="17">
        <v>3722</v>
      </c>
      <c r="E107" s="18">
        <v>4.48433734939759</v>
      </c>
    </row>
    <row r="108" spans="1:5" x14ac:dyDescent="0.25">
      <c r="A108" s="13" t="s">
        <v>42</v>
      </c>
      <c r="B108" s="13" t="s">
        <v>84</v>
      </c>
      <c r="C108" s="17">
        <v>84</v>
      </c>
      <c r="D108" s="17">
        <v>517</v>
      </c>
      <c r="E108" s="18">
        <v>6.1547619047618998</v>
      </c>
    </row>
    <row r="109" spans="1:5" x14ac:dyDescent="0.25">
      <c r="A109" s="13" t="s">
        <v>42</v>
      </c>
      <c r="B109" s="13" t="s">
        <v>85</v>
      </c>
      <c r="C109" s="17">
        <v>14</v>
      </c>
      <c r="D109" s="17">
        <v>39</v>
      </c>
      <c r="E109" s="18">
        <v>2.78571428571429</v>
      </c>
    </row>
    <row r="110" spans="1:5" x14ac:dyDescent="0.25">
      <c r="A110" s="13" t="s">
        <v>86</v>
      </c>
      <c r="B110" s="13" t="s">
        <v>41</v>
      </c>
      <c r="C110" s="17">
        <v>966</v>
      </c>
      <c r="D110" s="17">
        <v>2464</v>
      </c>
      <c r="E110" s="18">
        <v>2.5507246376811601</v>
      </c>
    </row>
    <row r="111" spans="1:5" x14ac:dyDescent="0.25">
      <c r="A111" s="13" t="s">
        <v>42</v>
      </c>
      <c r="B111" s="13" t="s">
        <v>50</v>
      </c>
      <c r="C111" s="17">
        <v>343</v>
      </c>
      <c r="D111" s="17">
        <v>514</v>
      </c>
      <c r="E111" s="18">
        <v>1.4985422740524801</v>
      </c>
    </row>
    <row r="112" spans="1:5" x14ac:dyDescent="0.25">
      <c r="A112" s="13" t="s">
        <v>42</v>
      </c>
      <c r="B112" s="13" t="s">
        <v>51</v>
      </c>
      <c r="C112" s="17">
        <v>369</v>
      </c>
      <c r="D112" s="17">
        <v>905</v>
      </c>
      <c r="E112" s="18">
        <v>2.45257452574526</v>
      </c>
    </row>
    <row r="113" spans="1:5" x14ac:dyDescent="0.25">
      <c r="A113" s="13" t="s">
        <v>42</v>
      </c>
      <c r="B113" s="13" t="s">
        <v>80</v>
      </c>
      <c r="C113" s="17">
        <v>175</v>
      </c>
      <c r="D113" s="17">
        <v>419</v>
      </c>
      <c r="E113" s="18">
        <v>2.3942857142857101</v>
      </c>
    </row>
    <row r="114" spans="1:5" x14ac:dyDescent="0.25">
      <c r="A114" s="13" t="s">
        <v>42</v>
      </c>
      <c r="B114" s="13" t="s">
        <v>53</v>
      </c>
      <c r="C114" s="17">
        <v>979</v>
      </c>
      <c r="D114" s="17">
        <v>2064</v>
      </c>
      <c r="E114" s="18">
        <v>2.1082737487231902</v>
      </c>
    </row>
    <row r="115" spans="1:5" x14ac:dyDescent="0.25">
      <c r="A115" s="13" t="s">
        <v>42</v>
      </c>
      <c r="B115" s="13" t="s">
        <v>43</v>
      </c>
      <c r="C115" s="17">
        <v>1517</v>
      </c>
      <c r="D115" s="17">
        <v>7119</v>
      </c>
      <c r="E115" s="18">
        <v>4.6928147659855002</v>
      </c>
    </row>
    <row r="116" spans="1:5" x14ac:dyDescent="0.25">
      <c r="A116" s="13" t="s">
        <v>42</v>
      </c>
      <c r="B116" s="13" t="s">
        <v>44</v>
      </c>
      <c r="C116" s="17">
        <v>289</v>
      </c>
      <c r="D116" s="17">
        <v>1332</v>
      </c>
      <c r="E116" s="18">
        <v>4.6089965397923898</v>
      </c>
    </row>
    <row r="117" spans="1:5" x14ac:dyDescent="0.25">
      <c r="A117" s="13" t="s">
        <v>87</v>
      </c>
      <c r="B117" s="13" t="s">
        <v>41</v>
      </c>
      <c r="C117" s="17">
        <v>2574</v>
      </c>
      <c r="D117" s="17">
        <v>7365</v>
      </c>
      <c r="E117" s="18">
        <v>2.8613053613053601</v>
      </c>
    </row>
    <row r="118" spans="1:5" x14ac:dyDescent="0.25">
      <c r="A118" s="13" t="s">
        <v>42</v>
      </c>
      <c r="B118" s="13" t="s">
        <v>73</v>
      </c>
      <c r="C118" s="17">
        <v>1244</v>
      </c>
      <c r="D118" s="17">
        <v>2818</v>
      </c>
      <c r="E118" s="18">
        <v>2.26527331189711</v>
      </c>
    </row>
    <row r="119" spans="1:5" x14ac:dyDescent="0.25">
      <c r="A119" s="13" t="s">
        <v>42</v>
      </c>
      <c r="B119" s="13" t="s">
        <v>74</v>
      </c>
      <c r="C119" s="17">
        <v>244</v>
      </c>
      <c r="D119" s="17">
        <v>792</v>
      </c>
      <c r="E119" s="18">
        <v>3.2459016393442601</v>
      </c>
    </row>
    <row r="120" spans="1:5" x14ac:dyDescent="0.25">
      <c r="A120" s="13" t="s">
        <v>42</v>
      </c>
      <c r="B120" s="13" t="s">
        <v>75</v>
      </c>
      <c r="C120" s="17">
        <v>453</v>
      </c>
      <c r="D120" s="17">
        <v>2404</v>
      </c>
      <c r="E120" s="18">
        <v>5.30684326710817</v>
      </c>
    </row>
    <row r="121" spans="1:5" x14ac:dyDescent="0.25">
      <c r="A121" s="13" t="s">
        <v>42</v>
      </c>
      <c r="B121" s="13" t="s">
        <v>66</v>
      </c>
      <c r="C121" s="17">
        <v>547</v>
      </c>
      <c r="D121" s="17">
        <v>1491</v>
      </c>
      <c r="E121" s="18">
        <v>2.7257769652650801</v>
      </c>
    </row>
    <row r="122" spans="1:5" x14ac:dyDescent="0.25">
      <c r="A122" s="13" t="s">
        <v>42</v>
      </c>
      <c r="B122" s="13" t="s">
        <v>76</v>
      </c>
      <c r="C122" s="17">
        <v>355</v>
      </c>
      <c r="D122" s="17">
        <v>516</v>
      </c>
      <c r="E122" s="18">
        <v>1.4535211267605599</v>
      </c>
    </row>
    <row r="123" spans="1:5" x14ac:dyDescent="0.25">
      <c r="A123" s="13" t="s">
        <v>42</v>
      </c>
      <c r="B123" s="13" t="s">
        <v>77</v>
      </c>
      <c r="C123" s="17">
        <v>429</v>
      </c>
      <c r="D123" s="17">
        <v>1859</v>
      </c>
      <c r="E123" s="18">
        <v>4.3333333333333304</v>
      </c>
    </row>
    <row r="124" spans="1:5" x14ac:dyDescent="0.25">
      <c r="A124" s="13" t="s">
        <v>42</v>
      </c>
      <c r="B124" s="13" t="s">
        <v>46</v>
      </c>
      <c r="C124" s="17">
        <v>856</v>
      </c>
      <c r="D124" s="17">
        <v>1534</v>
      </c>
      <c r="E124" s="18">
        <v>1.7920560747663601</v>
      </c>
    </row>
    <row r="125" spans="1:5" x14ac:dyDescent="0.25">
      <c r="A125" s="13" t="s">
        <v>42</v>
      </c>
      <c r="B125" s="13" t="s">
        <v>47</v>
      </c>
      <c r="C125" s="17">
        <v>1602</v>
      </c>
      <c r="D125" s="17">
        <v>7266</v>
      </c>
      <c r="E125" s="18">
        <v>4.5355805243445699</v>
      </c>
    </row>
    <row r="126" spans="1:5" x14ac:dyDescent="0.25">
      <c r="A126" s="13" t="s">
        <v>42</v>
      </c>
      <c r="B126" s="13" t="s">
        <v>48</v>
      </c>
      <c r="C126" s="17">
        <v>2148</v>
      </c>
      <c r="D126" s="17">
        <v>5361</v>
      </c>
      <c r="E126" s="18">
        <v>2.49581005586592</v>
      </c>
    </row>
    <row r="127" spans="1:5" x14ac:dyDescent="0.25">
      <c r="A127" s="13" t="s">
        <v>42</v>
      </c>
      <c r="B127" s="13" t="s">
        <v>49</v>
      </c>
      <c r="C127" s="17">
        <v>663</v>
      </c>
      <c r="D127" s="17">
        <v>1131</v>
      </c>
      <c r="E127" s="18">
        <v>1.70588235294118</v>
      </c>
    </row>
    <row r="128" spans="1:5" x14ac:dyDescent="0.25">
      <c r="A128" s="13" t="s">
        <v>42</v>
      </c>
      <c r="B128" s="13" t="s">
        <v>59</v>
      </c>
      <c r="C128" s="17">
        <v>7942</v>
      </c>
      <c r="D128" s="17">
        <v>22433</v>
      </c>
      <c r="E128" s="18">
        <v>2.82460337446487</v>
      </c>
    </row>
    <row r="129" spans="1:5" x14ac:dyDescent="0.25">
      <c r="A129" s="13" t="s">
        <v>42</v>
      </c>
      <c r="B129" s="13" t="s">
        <v>50</v>
      </c>
      <c r="C129" s="17">
        <v>260</v>
      </c>
      <c r="D129" s="17">
        <v>550</v>
      </c>
      <c r="E129" s="18">
        <v>2.1153846153846199</v>
      </c>
    </row>
    <row r="130" spans="1:5" x14ac:dyDescent="0.25">
      <c r="A130" s="13" t="s">
        <v>42</v>
      </c>
      <c r="B130" s="13" t="s">
        <v>51</v>
      </c>
      <c r="C130" s="17">
        <v>1</v>
      </c>
      <c r="D130" s="17">
        <v>3</v>
      </c>
      <c r="E130" s="18">
        <v>3</v>
      </c>
    </row>
    <row r="131" spans="1:5" x14ac:dyDescent="0.25">
      <c r="A131" s="13" t="s">
        <v>42</v>
      </c>
      <c r="B131" s="13" t="s">
        <v>80</v>
      </c>
      <c r="C131" s="17">
        <v>1095</v>
      </c>
      <c r="D131" s="17">
        <v>5451</v>
      </c>
      <c r="E131" s="18">
        <v>4.9780821917808202</v>
      </c>
    </row>
    <row r="132" spans="1:5" x14ac:dyDescent="0.25">
      <c r="A132" s="13" t="s">
        <v>42</v>
      </c>
      <c r="B132" s="13" t="s">
        <v>81</v>
      </c>
      <c r="C132" s="17">
        <v>217</v>
      </c>
      <c r="D132" s="17">
        <v>707</v>
      </c>
      <c r="E132" s="18">
        <v>3.2580645161290298</v>
      </c>
    </row>
    <row r="133" spans="1:5" x14ac:dyDescent="0.25">
      <c r="A133" s="13" t="s">
        <v>42</v>
      </c>
      <c r="B133" s="13" t="s">
        <v>53</v>
      </c>
      <c r="C133" s="17">
        <v>2875</v>
      </c>
      <c r="D133" s="17">
        <v>8385</v>
      </c>
      <c r="E133" s="18">
        <v>2.9165217391304301</v>
      </c>
    </row>
    <row r="134" spans="1:5" x14ac:dyDescent="0.25">
      <c r="A134" s="13" t="s">
        <v>42</v>
      </c>
      <c r="B134" s="13" t="s">
        <v>43</v>
      </c>
      <c r="C134" s="17">
        <v>1908</v>
      </c>
      <c r="D134" s="17">
        <v>11648</v>
      </c>
      <c r="E134" s="18">
        <v>6.1048218029350103</v>
      </c>
    </row>
    <row r="135" spans="1:5" x14ac:dyDescent="0.25">
      <c r="A135" s="13" t="s">
        <v>42</v>
      </c>
      <c r="B135" s="13" t="s">
        <v>55</v>
      </c>
      <c r="C135" s="17">
        <v>4193</v>
      </c>
      <c r="D135" s="17">
        <v>24313</v>
      </c>
      <c r="E135" s="18">
        <v>5.7984736465537798</v>
      </c>
    </row>
    <row r="136" spans="1:5" x14ac:dyDescent="0.25">
      <c r="A136" s="13" t="s">
        <v>42</v>
      </c>
      <c r="B136" s="13" t="s">
        <v>67</v>
      </c>
      <c r="C136" s="17">
        <v>221</v>
      </c>
      <c r="D136" s="17">
        <v>886</v>
      </c>
      <c r="E136" s="18">
        <v>4.0090497737556596</v>
      </c>
    </row>
    <row r="137" spans="1:5" x14ac:dyDescent="0.25">
      <c r="A137" s="13" t="s">
        <v>42</v>
      </c>
      <c r="B137" s="13" t="s">
        <v>82</v>
      </c>
      <c r="C137" s="17">
        <v>98</v>
      </c>
      <c r="D137" s="17">
        <v>490</v>
      </c>
      <c r="E137" s="18">
        <v>5</v>
      </c>
    </row>
    <row r="138" spans="1:5" x14ac:dyDescent="0.25">
      <c r="A138" s="13" t="s">
        <v>42</v>
      </c>
      <c r="B138" s="13" t="s">
        <v>60</v>
      </c>
      <c r="C138" s="17">
        <v>1262</v>
      </c>
      <c r="D138" s="17">
        <v>4875</v>
      </c>
      <c r="E138" s="18">
        <v>3.8629160063391401</v>
      </c>
    </row>
    <row r="139" spans="1:5" x14ac:dyDescent="0.25">
      <c r="A139" s="13" t="s">
        <v>42</v>
      </c>
      <c r="B139" s="13" t="s">
        <v>68</v>
      </c>
      <c r="C139" s="17">
        <v>706</v>
      </c>
      <c r="D139" s="17">
        <v>4676</v>
      </c>
      <c r="E139" s="18">
        <v>6.6232294617563703</v>
      </c>
    </row>
    <row r="140" spans="1:5" x14ac:dyDescent="0.25">
      <c r="A140" s="13" t="s">
        <v>42</v>
      </c>
      <c r="B140" s="13" t="s">
        <v>88</v>
      </c>
      <c r="C140" s="17">
        <v>217</v>
      </c>
      <c r="D140" s="17">
        <v>1194</v>
      </c>
      <c r="E140" s="18">
        <v>5.5023041474654404</v>
      </c>
    </row>
    <row r="141" spans="1:5" x14ac:dyDescent="0.25">
      <c r="A141" s="13" t="s">
        <v>42</v>
      </c>
      <c r="B141" s="13" t="s">
        <v>83</v>
      </c>
      <c r="C141" s="17">
        <v>176</v>
      </c>
      <c r="D141" s="17">
        <v>713</v>
      </c>
      <c r="E141" s="18">
        <v>4.0511363636363598</v>
      </c>
    </row>
    <row r="142" spans="1:5" x14ac:dyDescent="0.25">
      <c r="A142" s="13" t="s">
        <v>42</v>
      </c>
      <c r="B142" s="13" t="s">
        <v>56</v>
      </c>
      <c r="C142" s="17">
        <v>864</v>
      </c>
      <c r="D142" s="17">
        <v>4565</v>
      </c>
      <c r="E142" s="18">
        <v>5.2835648148148104</v>
      </c>
    </row>
    <row r="143" spans="1:5" x14ac:dyDescent="0.25">
      <c r="A143" s="13" t="s">
        <v>42</v>
      </c>
      <c r="B143" s="13" t="s">
        <v>84</v>
      </c>
      <c r="C143" s="17">
        <v>126</v>
      </c>
      <c r="D143" s="17">
        <v>420</v>
      </c>
      <c r="E143" s="18">
        <v>3.3333333333333299</v>
      </c>
    </row>
    <row r="144" spans="1:5" x14ac:dyDescent="0.25">
      <c r="A144" s="13" t="s">
        <v>89</v>
      </c>
      <c r="B144" s="13" t="s">
        <v>41</v>
      </c>
      <c r="C144" s="17">
        <v>2228</v>
      </c>
      <c r="D144" s="17">
        <v>6956</v>
      </c>
      <c r="E144" s="18">
        <v>3.1220825852782799</v>
      </c>
    </row>
    <row r="145" spans="1:5" x14ac:dyDescent="0.25">
      <c r="A145" s="13" t="s">
        <v>42</v>
      </c>
      <c r="B145" s="13" t="s">
        <v>66</v>
      </c>
      <c r="C145" s="17">
        <v>1068</v>
      </c>
      <c r="D145" s="17">
        <v>3735</v>
      </c>
      <c r="E145" s="18">
        <v>3.4971910112359601</v>
      </c>
    </row>
    <row r="146" spans="1:5" x14ac:dyDescent="0.25">
      <c r="A146" s="13" t="s">
        <v>42</v>
      </c>
      <c r="B146" s="13" t="s">
        <v>77</v>
      </c>
      <c r="C146" s="17">
        <v>289</v>
      </c>
      <c r="D146" s="17">
        <v>1188</v>
      </c>
      <c r="E146" s="18">
        <v>4.1107266435986203</v>
      </c>
    </row>
    <row r="147" spans="1:5" x14ac:dyDescent="0.25">
      <c r="A147" s="13" t="s">
        <v>42</v>
      </c>
      <c r="B147" s="13" t="s">
        <v>46</v>
      </c>
      <c r="C147" s="17">
        <v>852</v>
      </c>
      <c r="D147" s="17">
        <v>2003</v>
      </c>
      <c r="E147" s="18">
        <v>2.35093896713615</v>
      </c>
    </row>
    <row r="148" spans="1:5" x14ac:dyDescent="0.25">
      <c r="A148" s="13" t="s">
        <v>42</v>
      </c>
      <c r="B148" s="13" t="s">
        <v>47</v>
      </c>
      <c r="C148" s="17">
        <v>1181</v>
      </c>
      <c r="D148" s="17">
        <v>4631</v>
      </c>
      <c r="E148" s="18">
        <v>3.92125317527519</v>
      </c>
    </row>
    <row r="149" spans="1:5" x14ac:dyDescent="0.25">
      <c r="A149" s="13" t="s">
        <v>42</v>
      </c>
      <c r="B149" s="13" t="s">
        <v>79</v>
      </c>
      <c r="C149" s="17">
        <v>1479</v>
      </c>
      <c r="D149" s="17">
        <v>3793</v>
      </c>
      <c r="E149" s="18">
        <v>2.5645706558485499</v>
      </c>
    </row>
    <row r="150" spans="1:5" x14ac:dyDescent="0.25">
      <c r="A150" s="13" t="s">
        <v>42</v>
      </c>
      <c r="B150" s="13" t="s">
        <v>48</v>
      </c>
      <c r="C150" s="17">
        <v>1713</v>
      </c>
      <c r="D150" s="17">
        <v>3775</v>
      </c>
      <c r="E150" s="18">
        <v>2.2037361354349101</v>
      </c>
    </row>
    <row r="151" spans="1:5" x14ac:dyDescent="0.25">
      <c r="A151" s="13" t="s">
        <v>42</v>
      </c>
      <c r="B151" s="13" t="s">
        <v>49</v>
      </c>
      <c r="C151" s="17">
        <v>728</v>
      </c>
      <c r="D151" s="17">
        <v>2120</v>
      </c>
      <c r="E151" s="18">
        <v>2.9120879120879102</v>
      </c>
    </row>
    <row r="152" spans="1:5" x14ac:dyDescent="0.25">
      <c r="A152" s="13" t="s">
        <v>42</v>
      </c>
      <c r="B152" s="13" t="s">
        <v>59</v>
      </c>
      <c r="C152" s="17">
        <v>1535</v>
      </c>
      <c r="D152" s="17">
        <v>4694</v>
      </c>
      <c r="E152" s="18">
        <v>3.0579804560260602</v>
      </c>
    </row>
    <row r="153" spans="1:5" x14ac:dyDescent="0.25">
      <c r="A153" s="13" t="s">
        <v>42</v>
      </c>
      <c r="B153" s="13" t="s">
        <v>50</v>
      </c>
      <c r="C153" s="17">
        <v>3638</v>
      </c>
      <c r="D153" s="17">
        <v>6419</v>
      </c>
      <c r="E153" s="18">
        <v>1.7644310060472801</v>
      </c>
    </row>
    <row r="154" spans="1:5" x14ac:dyDescent="0.25">
      <c r="A154" s="13" t="s">
        <v>42</v>
      </c>
      <c r="B154" s="13" t="s">
        <v>51</v>
      </c>
      <c r="C154" s="17">
        <v>4230</v>
      </c>
      <c r="D154" s="17">
        <v>14525</v>
      </c>
      <c r="E154" s="18">
        <v>3.4338061465720999</v>
      </c>
    </row>
    <row r="155" spans="1:5" x14ac:dyDescent="0.25">
      <c r="A155" s="13" t="s">
        <v>42</v>
      </c>
      <c r="B155" s="13" t="s">
        <v>80</v>
      </c>
      <c r="C155" s="17">
        <v>312</v>
      </c>
      <c r="D155" s="17">
        <v>1874</v>
      </c>
      <c r="E155" s="18">
        <v>6.0064102564102599</v>
      </c>
    </row>
    <row r="156" spans="1:5" x14ac:dyDescent="0.25">
      <c r="A156" s="13" t="s">
        <v>42</v>
      </c>
      <c r="B156" s="13" t="s">
        <v>52</v>
      </c>
      <c r="C156" s="17">
        <v>672</v>
      </c>
      <c r="D156" s="17">
        <v>2016</v>
      </c>
      <c r="E156" s="18">
        <v>3</v>
      </c>
    </row>
    <row r="157" spans="1:5" x14ac:dyDescent="0.25">
      <c r="A157" s="13" t="s">
        <v>42</v>
      </c>
      <c r="B157" s="13" t="s">
        <v>43</v>
      </c>
      <c r="C157" s="17">
        <v>1089</v>
      </c>
      <c r="D157" s="17">
        <v>6617</v>
      </c>
      <c r="E157" s="18">
        <v>6.0762167125803499</v>
      </c>
    </row>
    <row r="158" spans="1:5" x14ac:dyDescent="0.25">
      <c r="A158" s="13" t="s">
        <v>42</v>
      </c>
      <c r="B158" s="13" t="s">
        <v>55</v>
      </c>
      <c r="C158" s="17">
        <v>2636</v>
      </c>
      <c r="D158" s="17">
        <v>13242</v>
      </c>
      <c r="E158" s="18">
        <v>5.0235204855842204</v>
      </c>
    </row>
    <row r="159" spans="1:5" x14ac:dyDescent="0.25">
      <c r="A159" s="13" t="s">
        <v>42</v>
      </c>
      <c r="B159" s="13" t="s">
        <v>67</v>
      </c>
      <c r="C159" s="17">
        <v>718</v>
      </c>
      <c r="D159" s="17">
        <v>3019</v>
      </c>
      <c r="E159" s="18">
        <v>4.20473537604457</v>
      </c>
    </row>
    <row r="160" spans="1:5" x14ac:dyDescent="0.25">
      <c r="A160" s="13" t="s">
        <v>42</v>
      </c>
      <c r="B160" s="13" t="s">
        <v>82</v>
      </c>
      <c r="C160" s="17">
        <v>413</v>
      </c>
      <c r="D160" s="17">
        <v>1884</v>
      </c>
      <c r="E160" s="18">
        <v>4.5617433414043598</v>
      </c>
    </row>
    <row r="161" spans="1:5" x14ac:dyDescent="0.25">
      <c r="A161" s="13" t="s">
        <v>42</v>
      </c>
      <c r="B161" s="13" t="s">
        <v>83</v>
      </c>
      <c r="C161" s="17">
        <v>817</v>
      </c>
      <c r="D161" s="17">
        <v>3834</v>
      </c>
      <c r="E161" s="18">
        <v>4.6927784577723397</v>
      </c>
    </row>
    <row r="162" spans="1:5" x14ac:dyDescent="0.25">
      <c r="A162" s="13" t="s">
        <v>42</v>
      </c>
      <c r="B162" s="13" t="s">
        <v>44</v>
      </c>
      <c r="C162" s="17">
        <v>198</v>
      </c>
      <c r="D162" s="17">
        <v>1348</v>
      </c>
      <c r="E162" s="18">
        <v>6.8080808080808097</v>
      </c>
    </row>
    <row r="163" spans="1:5" x14ac:dyDescent="0.25">
      <c r="A163" s="13" t="s">
        <v>42</v>
      </c>
      <c r="B163" s="13" t="s">
        <v>56</v>
      </c>
      <c r="C163" s="17">
        <v>1090</v>
      </c>
      <c r="D163" s="17">
        <v>6629</v>
      </c>
      <c r="E163" s="18">
        <v>6.0816513761467901</v>
      </c>
    </row>
    <row r="164" spans="1:5" x14ac:dyDescent="0.25">
      <c r="A164" s="13" t="s">
        <v>42</v>
      </c>
      <c r="B164" s="13" t="s">
        <v>85</v>
      </c>
      <c r="C164" s="17">
        <v>6</v>
      </c>
      <c r="D164" s="17">
        <v>18</v>
      </c>
      <c r="E164" s="18">
        <v>3</v>
      </c>
    </row>
    <row r="165" spans="1:5" x14ac:dyDescent="0.25">
      <c r="A165" s="13" t="s">
        <v>90</v>
      </c>
      <c r="B165" s="13" t="s">
        <v>41</v>
      </c>
      <c r="C165" s="17">
        <v>1358</v>
      </c>
      <c r="D165" s="17">
        <v>3667</v>
      </c>
      <c r="E165" s="18">
        <v>2.70029455081001</v>
      </c>
    </row>
    <row r="166" spans="1:5" x14ac:dyDescent="0.25">
      <c r="A166" s="13" t="s">
        <v>42</v>
      </c>
      <c r="B166" s="13" t="s">
        <v>66</v>
      </c>
      <c r="C166" s="17">
        <v>599</v>
      </c>
      <c r="D166" s="17">
        <v>2373</v>
      </c>
      <c r="E166" s="18">
        <v>3.9616026711185302</v>
      </c>
    </row>
    <row r="167" spans="1:5" x14ac:dyDescent="0.25">
      <c r="A167" s="13" t="s">
        <v>42</v>
      </c>
      <c r="B167" s="13" t="s">
        <v>46</v>
      </c>
      <c r="C167" s="17">
        <v>325</v>
      </c>
      <c r="D167" s="17">
        <v>561</v>
      </c>
      <c r="E167" s="18">
        <v>1.7261538461538499</v>
      </c>
    </row>
    <row r="168" spans="1:5" x14ac:dyDescent="0.25">
      <c r="A168" s="13" t="s">
        <v>42</v>
      </c>
      <c r="B168" s="13" t="s">
        <v>47</v>
      </c>
      <c r="C168" s="17">
        <v>836</v>
      </c>
      <c r="D168" s="17">
        <v>4747</v>
      </c>
      <c r="E168" s="18">
        <v>5.6782296650717701</v>
      </c>
    </row>
    <row r="169" spans="1:5" x14ac:dyDescent="0.25">
      <c r="A169" s="13" t="s">
        <v>42</v>
      </c>
      <c r="B169" s="13" t="s">
        <v>48</v>
      </c>
      <c r="C169" s="17">
        <v>981</v>
      </c>
      <c r="D169" s="17">
        <v>2466</v>
      </c>
      <c r="E169" s="18">
        <v>2.5137614678899101</v>
      </c>
    </row>
    <row r="170" spans="1:5" x14ac:dyDescent="0.25">
      <c r="A170" s="13" t="s">
        <v>42</v>
      </c>
      <c r="B170" s="13" t="s">
        <v>49</v>
      </c>
      <c r="C170" s="17">
        <v>272</v>
      </c>
      <c r="D170" s="17">
        <v>891</v>
      </c>
      <c r="E170" s="18">
        <v>3.2757352941176499</v>
      </c>
    </row>
    <row r="171" spans="1:5" x14ac:dyDescent="0.25">
      <c r="A171" s="13" t="s">
        <v>42</v>
      </c>
      <c r="B171" s="13" t="s">
        <v>50</v>
      </c>
      <c r="C171" s="17">
        <v>845</v>
      </c>
      <c r="D171" s="17">
        <v>1999</v>
      </c>
      <c r="E171" s="18">
        <v>2.3656804733727799</v>
      </c>
    </row>
    <row r="172" spans="1:5" x14ac:dyDescent="0.25">
      <c r="A172" s="13" t="s">
        <v>42</v>
      </c>
      <c r="B172" s="13" t="s">
        <v>51</v>
      </c>
      <c r="C172" s="17">
        <v>488</v>
      </c>
      <c r="D172" s="17">
        <v>1739</v>
      </c>
      <c r="E172" s="18">
        <v>3.5635245901639299</v>
      </c>
    </row>
    <row r="173" spans="1:5" x14ac:dyDescent="0.25">
      <c r="A173" s="13" t="s">
        <v>42</v>
      </c>
      <c r="B173" s="13" t="s">
        <v>80</v>
      </c>
      <c r="C173" s="17">
        <v>693</v>
      </c>
      <c r="D173" s="17">
        <v>3885</v>
      </c>
      <c r="E173" s="18">
        <v>5.60606060606061</v>
      </c>
    </row>
    <row r="174" spans="1:5" x14ac:dyDescent="0.25">
      <c r="A174" s="13" t="s">
        <v>42</v>
      </c>
      <c r="B174" s="13" t="s">
        <v>52</v>
      </c>
      <c r="C174" s="17">
        <v>799</v>
      </c>
      <c r="D174" s="17">
        <v>2017</v>
      </c>
      <c r="E174" s="18">
        <v>2.5244055068836002</v>
      </c>
    </row>
    <row r="175" spans="1:5" x14ac:dyDescent="0.25">
      <c r="A175" s="13" t="s">
        <v>42</v>
      </c>
      <c r="B175" s="13" t="s">
        <v>54</v>
      </c>
      <c r="C175" s="17">
        <v>907</v>
      </c>
      <c r="D175" s="17">
        <v>2872</v>
      </c>
      <c r="E175" s="18">
        <v>3.1664829106946</v>
      </c>
    </row>
    <row r="176" spans="1:5" x14ac:dyDescent="0.25">
      <c r="A176" s="13" t="s">
        <v>42</v>
      </c>
      <c r="B176" s="13" t="s">
        <v>43</v>
      </c>
      <c r="C176" s="17">
        <v>739</v>
      </c>
      <c r="D176" s="17">
        <v>3944</v>
      </c>
      <c r="E176" s="18">
        <v>5.3369418132611601</v>
      </c>
    </row>
    <row r="177" spans="1:5" x14ac:dyDescent="0.25">
      <c r="A177" s="13" t="s">
        <v>42</v>
      </c>
      <c r="B177" s="13" t="s">
        <v>55</v>
      </c>
      <c r="C177" s="17">
        <v>1516</v>
      </c>
      <c r="D177" s="17">
        <v>8457</v>
      </c>
      <c r="E177" s="18">
        <v>5.5784960422163596</v>
      </c>
    </row>
    <row r="178" spans="1:5" x14ac:dyDescent="0.25">
      <c r="A178" s="13" t="s">
        <v>42</v>
      </c>
      <c r="B178" s="13" t="s">
        <v>56</v>
      </c>
      <c r="C178" s="17">
        <v>353</v>
      </c>
      <c r="D178" s="17">
        <v>2274</v>
      </c>
      <c r="E178" s="18">
        <v>6.4419263456090698</v>
      </c>
    </row>
    <row r="179" spans="1:5" x14ac:dyDescent="0.25">
      <c r="A179" s="13" t="s">
        <v>91</v>
      </c>
      <c r="B179" s="13" t="s">
        <v>41</v>
      </c>
      <c r="C179" s="17">
        <v>685</v>
      </c>
      <c r="D179" s="17">
        <v>1540</v>
      </c>
      <c r="E179" s="18">
        <v>2.24817518248175</v>
      </c>
    </row>
    <row r="180" spans="1:5" x14ac:dyDescent="0.25">
      <c r="A180" s="13" t="s">
        <v>42</v>
      </c>
      <c r="B180" s="13" t="s">
        <v>43</v>
      </c>
      <c r="C180" s="17">
        <v>1114</v>
      </c>
      <c r="D180" s="17">
        <v>5032</v>
      </c>
      <c r="E180" s="18">
        <v>4.5170556552962298</v>
      </c>
    </row>
    <row r="181" spans="1:5" x14ac:dyDescent="0.25">
      <c r="A181" s="13" t="s">
        <v>42</v>
      </c>
      <c r="B181" s="13" t="s">
        <v>44</v>
      </c>
      <c r="C181" s="17">
        <v>154</v>
      </c>
      <c r="D181" s="17">
        <v>530</v>
      </c>
      <c r="E181" s="18">
        <v>3.4415584415584402</v>
      </c>
    </row>
    <row r="182" spans="1:5" x14ac:dyDescent="0.25">
      <c r="A182" s="13" t="s">
        <v>92</v>
      </c>
      <c r="B182" s="13" t="s">
        <v>41</v>
      </c>
      <c r="C182" s="17">
        <v>175</v>
      </c>
      <c r="D182" s="17">
        <v>636</v>
      </c>
      <c r="E182" s="18">
        <v>3.6342857142857099</v>
      </c>
    </row>
    <row r="183" spans="1:5" x14ac:dyDescent="0.25">
      <c r="A183" s="13" t="s">
        <v>42</v>
      </c>
      <c r="B183" s="13" t="s">
        <v>43</v>
      </c>
      <c r="C183" s="17">
        <v>845</v>
      </c>
      <c r="D183" s="17">
        <v>4378</v>
      </c>
      <c r="E183" s="18">
        <v>5.1810650887573999</v>
      </c>
    </row>
    <row r="184" spans="1:5" x14ac:dyDescent="0.25">
      <c r="A184" s="13" t="s">
        <v>42</v>
      </c>
      <c r="B184" s="13" t="s">
        <v>44</v>
      </c>
      <c r="C184" s="17">
        <v>198</v>
      </c>
      <c r="D184" s="17">
        <v>1051</v>
      </c>
      <c r="E184" s="18">
        <v>5.3080808080808097</v>
      </c>
    </row>
    <row r="185" spans="1:5" x14ac:dyDescent="0.25">
      <c r="A185" s="13" t="s">
        <v>93</v>
      </c>
      <c r="B185" s="13" t="s">
        <v>41</v>
      </c>
      <c r="C185" s="13">
        <v>309</v>
      </c>
      <c r="D185" s="13">
        <v>869</v>
      </c>
      <c r="E185" s="24">
        <v>2.8122977346278302</v>
      </c>
    </row>
    <row r="186" spans="1:5" x14ac:dyDescent="0.25">
      <c r="A186" s="13" t="s">
        <v>42</v>
      </c>
      <c r="B186" s="13" t="s">
        <v>50</v>
      </c>
      <c r="C186" s="13">
        <v>63</v>
      </c>
      <c r="D186" s="13">
        <v>120</v>
      </c>
      <c r="E186" s="24">
        <v>1.9047619047619</v>
      </c>
    </row>
    <row r="187" spans="1:5" x14ac:dyDescent="0.25">
      <c r="A187" s="13" t="s">
        <v>42</v>
      </c>
      <c r="B187" s="13" t="s">
        <v>51</v>
      </c>
      <c r="C187" s="13">
        <v>55</v>
      </c>
      <c r="D187" s="13">
        <v>151</v>
      </c>
      <c r="E187" s="24">
        <v>2.74545454545455</v>
      </c>
    </row>
    <row r="188" spans="1:5" x14ac:dyDescent="0.25">
      <c r="A188" s="13" t="s">
        <v>42</v>
      </c>
      <c r="B188" s="13" t="s">
        <v>52</v>
      </c>
      <c r="C188" s="13">
        <v>12</v>
      </c>
      <c r="D188" s="13">
        <v>27</v>
      </c>
      <c r="E188" s="24">
        <v>2.25</v>
      </c>
    </row>
    <row r="189" spans="1:5" x14ac:dyDescent="0.25">
      <c r="A189" s="13" t="s">
        <v>42</v>
      </c>
      <c r="B189" s="13" t="s">
        <v>43</v>
      </c>
      <c r="C189" s="13">
        <v>362</v>
      </c>
      <c r="D189" s="13">
        <v>1605</v>
      </c>
      <c r="E189" s="24">
        <v>4.4337016574585597</v>
      </c>
    </row>
    <row r="190" spans="1:5" x14ac:dyDescent="0.25">
      <c r="A190" s="13" t="s">
        <v>42</v>
      </c>
      <c r="B190" s="13" t="s">
        <v>44</v>
      </c>
      <c r="C190" s="13">
        <v>71</v>
      </c>
      <c r="D190" s="13">
        <v>328</v>
      </c>
      <c r="E190" s="24">
        <v>4.6197183098591497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68573-08F8-4D05-9A7C-594D02385649}">
  <dimension ref="A25:A28"/>
  <sheetViews>
    <sheetView workbookViewId="0">
      <selection activeCell="L28" sqref="L28"/>
    </sheetView>
  </sheetViews>
  <sheetFormatPr defaultRowHeight="15" x14ac:dyDescent="0.25"/>
  <sheetData>
    <row r="25" spans="1:1" x14ac:dyDescent="0.25">
      <c r="A25" s="1"/>
    </row>
    <row r="26" spans="1:1" x14ac:dyDescent="0.25">
      <c r="A26" s="2"/>
    </row>
    <row r="27" spans="1:1" x14ac:dyDescent="0.25">
      <c r="A27" s="1"/>
    </row>
    <row r="28" spans="1:1" x14ac:dyDescent="0.25">
      <c r="A28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O20" sqref="O20"/>
    </sheetView>
  </sheetViews>
  <sheetFormatPr defaultRowHeight="15" x14ac:dyDescent="0.25"/>
  <cols>
    <col min="1" max="1" width="12.28515625" customWidth="1"/>
    <col min="2" max="2" width="21.7109375" customWidth="1"/>
    <col min="3" max="3" width="15.85546875" customWidth="1"/>
    <col min="4" max="4" width="14.7109375" customWidth="1"/>
    <col min="5" max="6" width="15.140625" customWidth="1"/>
    <col min="7" max="9" width="14.85546875" customWidth="1"/>
    <col min="10" max="10" width="4.28515625" customWidth="1"/>
    <col min="11" max="11" width="3" customWidth="1"/>
    <col min="12" max="12" width="4" bestFit="1" customWidth="1"/>
    <col min="13" max="13" width="3" customWidth="1"/>
    <col min="14" max="14" width="4" bestFit="1" customWidth="1"/>
    <col min="259" max="259" width="11" customWidth="1"/>
    <col min="261" max="261" width="9" bestFit="1" customWidth="1"/>
    <col min="265" max="265" width="10" customWidth="1"/>
    <col min="266" max="266" width="4.28515625" customWidth="1"/>
    <col min="267" max="267" width="3" customWidth="1"/>
    <col min="268" max="268" width="4" bestFit="1" customWidth="1"/>
    <col min="269" max="269" width="3" customWidth="1"/>
    <col min="270" max="270" width="4" bestFit="1" customWidth="1"/>
    <col min="515" max="515" width="11" customWidth="1"/>
    <col min="517" max="517" width="9" bestFit="1" customWidth="1"/>
    <col min="521" max="521" width="10" customWidth="1"/>
    <col min="522" max="522" width="4.28515625" customWidth="1"/>
    <col min="523" max="523" width="3" customWidth="1"/>
    <col min="524" max="524" width="4" bestFit="1" customWidth="1"/>
    <col min="525" max="525" width="3" customWidth="1"/>
    <col min="526" max="526" width="4" bestFit="1" customWidth="1"/>
    <col min="771" max="771" width="11" customWidth="1"/>
    <col min="773" max="773" width="9" bestFit="1" customWidth="1"/>
    <col min="777" max="777" width="10" customWidth="1"/>
    <col min="778" max="778" width="4.28515625" customWidth="1"/>
    <col min="779" max="779" width="3" customWidth="1"/>
    <col min="780" max="780" width="4" bestFit="1" customWidth="1"/>
    <col min="781" max="781" width="3" customWidth="1"/>
    <col min="782" max="782" width="4" bestFit="1" customWidth="1"/>
    <col min="1027" max="1027" width="11" customWidth="1"/>
    <col min="1029" max="1029" width="9" bestFit="1" customWidth="1"/>
    <col min="1033" max="1033" width="10" customWidth="1"/>
    <col min="1034" max="1034" width="4.28515625" customWidth="1"/>
    <col min="1035" max="1035" width="3" customWidth="1"/>
    <col min="1036" max="1036" width="4" bestFit="1" customWidth="1"/>
    <col min="1037" max="1037" width="3" customWidth="1"/>
    <col min="1038" max="1038" width="4" bestFit="1" customWidth="1"/>
    <col min="1283" max="1283" width="11" customWidth="1"/>
    <col min="1285" max="1285" width="9" bestFit="1" customWidth="1"/>
    <col min="1289" max="1289" width="10" customWidth="1"/>
    <col min="1290" max="1290" width="4.28515625" customWidth="1"/>
    <col min="1291" max="1291" width="3" customWidth="1"/>
    <col min="1292" max="1292" width="4" bestFit="1" customWidth="1"/>
    <col min="1293" max="1293" width="3" customWidth="1"/>
    <col min="1294" max="1294" width="4" bestFit="1" customWidth="1"/>
    <col min="1539" max="1539" width="11" customWidth="1"/>
    <col min="1541" max="1541" width="9" bestFit="1" customWidth="1"/>
    <col min="1545" max="1545" width="10" customWidth="1"/>
    <col min="1546" max="1546" width="4.28515625" customWidth="1"/>
    <col min="1547" max="1547" width="3" customWidth="1"/>
    <col min="1548" max="1548" width="4" bestFit="1" customWidth="1"/>
    <col min="1549" max="1549" width="3" customWidth="1"/>
    <col min="1550" max="1550" width="4" bestFit="1" customWidth="1"/>
    <col min="1795" max="1795" width="11" customWidth="1"/>
    <col min="1797" max="1797" width="9" bestFit="1" customWidth="1"/>
    <col min="1801" max="1801" width="10" customWidth="1"/>
    <col min="1802" max="1802" width="4.28515625" customWidth="1"/>
    <col min="1803" max="1803" width="3" customWidth="1"/>
    <col min="1804" max="1804" width="4" bestFit="1" customWidth="1"/>
    <col min="1805" max="1805" width="3" customWidth="1"/>
    <col min="1806" max="1806" width="4" bestFit="1" customWidth="1"/>
    <col min="2051" max="2051" width="11" customWidth="1"/>
    <col min="2053" max="2053" width="9" bestFit="1" customWidth="1"/>
    <col min="2057" max="2057" width="10" customWidth="1"/>
    <col min="2058" max="2058" width="4.28515625" customWidth="1"/>
    <col min="2059" max="2059" width="3" customWidth="1"/>
    <col min="2060" max="2060" width="4" bestFit="1" customWidth="1"/>
    <col min="2061" max="2061" width="3" customWidth="1"/>
    <col min="2062" max="2062" width="4" bestFit="1" customWidth="1"/>
    <col min="2307" max="2307" width="11" customWidth="1"/>
    <col min="2309" max="2309" width="9" bestFit="1" customWidth="1"/>
    <col min="2313" max="2313" width="10" customWidth="1"/>
    <col min="2314" max="2314" width="4.28515625" customWidth="1"/>
    <col min="2315" max="2315" width="3" customWidth="1"/>
    <col min="2316" max="2316" width="4" bestFit="1" customWidth="1"/>
    <col min="2317" max="2317" width="3" customWidth="1"/>
    <col min="2318" max="2318" width="4" bestFit="1" customWidth="1"/>
    <col min="2563" max="2563" width="11" customWidth="1"/>
    <col min="2565" max="2565" width="9" bestFit="1" customWidth="1"/>
    <col min="2569" max="2569" width="10" customWidth="1"/>
    <col min="2570" max="2570" width="4.28515625" customWidth="1"/>
    <col min="2571" max="2571" width="3" customWidth="1"/>
    <col min="2572" max="2572" width="4" bestFit="1" customWidth="1"/>
    <col min="2573" max="2573" width="3" customWidth="1"/>
    <col min="2574" max="2574" width="4" bestFit="1" customWidth="1"/>
    <col min="2819" max="2819" width="11" customWidth="1"/>
    <col min="2821" max="2821" width="9" bestFit="1" customWidth="1"/>
    <col min="2825" max="2825" width="10" customWidth="1"/>
    <col min="2826" max="2826" width="4.28515625" customWidth="1"/>
    <col min="2827" max="2827" width="3" customWidth="1"/>
    <col min="2828" max="2828" width="4" bestFit="1" customWidth="1"/>
    <col min="2829" max="2829" width="3" customWidth="1"/>
    <col min="2830" max="2830" width="4" bestFit="1" customWidth="1"/>
    <col min="3075" max="3075" width="11" customWidth="1"/>
    <col min="3077" max="3077" width="9" bestFit="1" customWidth="1"/>
    <col min="3081" max="3081" width="10" customWidth="1"/>
    <col min="3082" max="3082" width="4.28515625" customWidth="1"/>
    <col min="3083" max="3083" width="3" customWidth="1"/>
    <col min="3084" max="3084" width="4" bestFit="1" customWidth="1"/>
    <col min="3085" max="3085" width="3" customWidth="1"/>
    <col min="3086" max="3086" width="4" bestFit="1" customWidth="1"/>
    <col min="3331" max="3331" width="11" customWidth="1"/>
    <col min="3333" max="3333" width="9" bestFit="1" customWidth="1"/>
    <col min="3337" max="3337" width="10" customWidth="1"/>
    <col min="3338" max="3338" width="4.28515625" customWidth="1"/>
    <col min="3339" max="3339" width="3" customWidth="1"/>
    <col min="3340" max="3340" width="4" bestFit="1" customWidth="1"/>
    <col min="3341" max="3341" width="3" customWidth="1"/>
    <col min="3342" max="3342" width="4" bestFit="1" customWidth="1"/>
    <col min="3587" max="3587" width="11" customWidth="1"/>
    <col min="3589" max="3589" width="9" bestFit="1" customWidth="1"/>
    <col min="3593" max="3593" width="10" customWidth="1"/>
    <col min="3594" max="3594" width="4.28515625" customWidth="1"/>
    <col min="3595" max="3595" width="3" customWidth="1"/>
    <col min="3596" max="3596" width="4" bestFit="1" customWidth="1"/>
    <col min="3597" max="3597" width="3" customWidth="1"/>
    <col min="3598" max="3598" width="4" bestFit="1" customWidth="1"/>
    <col min="3843" max="3843" width="11" customWidth="1"/>
    <col min="3845" max="3845" width="9" bestFit="1" customWidth="1"/>
    <col min="3849" max="3849" width="10" customWidth="1"/>
    <col min="3850" max="3850" width="4.28515625" customWidth="1"/>
    <col min="3851" max="3851" width="3" customWidth="1"/>
    <col min="3852" max="3852" width="4" bestFit="1" customWidth="1"/>
    <col min="3853" max="3853" width="3" customWidth="1"/>
    <col min="3854" max="3854" width="4" bestFit="1" customWidth="1"/>
    <col min="4099" max="4099" width="11" customWidth="1"/>
    <col min="4101" max="4101" width="9" bestFit="1" customWidth="1"/>
    <col min="4105" max="4105" width="10" customWidth="1"/>
    <col min="4106" max="4106" width="4.28515625" customWidth="1"/>
    <col min="4107" max="4107" width="3" customWidth="1"/>
    <col min="4108" max="4108" width="4" bestFit="1" customWidth="1"/>
    <col min="4109" max="4109" width="3" customWidth="1"/>
    <col min="4110" max="4110" width="4" bestFit="1" customWidth="1"/>
    <col min="4355" max="4355" width="11" customWidth="1"/>
    <col min="4357" max="4357" width="9" bestFit="1" customWidth="1"/>
    <col min="4361" max="4361" width="10" customWidth="1"/>
    <col min="4362" max="4362" width="4.28515625" customWidth="1"/>
    <col min="4363" max="4363" width="3" customWidth="1"/>
    <col min="4364" max="4364" width="4" bestFit="1" customWidth="1"/>
    <col min="4365" max="4365" width="3" customWidth="1"/>
    <col min="4366" max="4366" width="4" bestFit="1" customWidth="1"/>
    <col min="4611" max="4611" width="11" customWidth="1"/>
    <col min="4613" max="4613" width="9" bestFit="1" customWidth="1"/>
    <col min="4617" max="4617" width="10" customWidth="1"/>
    <col min="4618" max="4618" width="4.28515625" customWidth="1"/>
    <col min="4619" max="4619" width="3" customWidth="1"/>
    <col min="4620" max="4620" width="4" bestFit="1" customWidth="1"/>
    <col min="4621" max="4621" width="3" customWidth="1"/>
    <col min="4622" max="4622" width="4" bestFit="1" customWidth="1"/>
    <col min="4867" max="4867" width="11" customWidth="1"/>
    <col min="4869" max="4869" width="9" bestFit="1" customWidth="1"/>
    <col min="4873" max="4873" width="10" customWidth="1"/>
    <col min="4874" max="4874" width="4.28515625" customWidth="1"/>
    <col min="4875" max="4875" width="3" customWidth="1"/>
    <col min="4876" max="4876" width="4" bestFit="1" customWidth="1"/>
    <col min="4877" max="4877" width="3" customWidth="1"/>
    <col min="4878" max="4878" width="4" bestFit="1" customWidth="1"/>
    <col min="5123" max="5123" width="11" customWidth="1"/>
    <col min="5125" max="5125" width="9" bestFit="1" customWidth="1"/>
    <col min="5129" max="5129" width="10" customWidth="1"/>
    <col min="5130" max="5130" width="4.28515625" customWidth="1"/>
    <col min="5131" max="5131" width="3" customWidth="1"/>
    <col min="5132" max="5132" width="4" bestFit="1" customWidth="1"/>
    <col min="5133" max="5133" width="3" customWidth="1"/>
    <col min="5134" max="5134" width="4" bestFit="1" customWidth="1"/>
    <col min="5379" max="5379" width="11" customWidth="1"/>
    <col min="5381" max="5381" width="9" bestFit="1" customWidth="1"/>
    <col min="5385" max="5385" width="10" customWidth="1"/>
    <col min="5386" max="5386" width="4.28515625" customWidth="1"/>
    <col min="5387" max="5387" width="3" customWidth="1"/>
    <col min="5388" max="5388" width="4" bestFit="1" customWidth="1"/>
    <col min="5389" max="5389" width="3" customWidth="1"/>
    <col min="5390" max="5390" width="4" bestFit="1" customWidth="1"/>
    <col min="5635" max="5635" width="11" customWidth="1"/>
    <col min="5637" max="5637" width="9" bestFit="1" customWidth="1"/>
    <col min="5641" max="5641" width="10" customWidth="1"/>
    <col min="5642" max="5642" width="4.28515625" customWidth="1"/>
    <col min="5643" max="5643" width="3" customWidth="1"/>
    <col min="5644" max="5644" width="4" bestFit="1" customWidth="1"/>
    <col min="5645" max="5645" width="3" customWidth="1"/>
    <col min="5646" max="5646" width="4" bestFit="1" customWidth="1"/>
    <col min="5891" max="5891" width="11" customWidth="1"/>
    <col min="5893" max="5893" width="9" bestFit="1" customWidth="1"/>
    <col min="5897" max="5897" width="10" customWidth="1"/>
    <col min="5898" max="5898" width="4.28515625" customWidth="1"/>
    <col min="5899" max="5899" width="3" customWidth="1"/>
    <col min="5900" max="5900" width="4" bestFit="1" customWidth="1"/>
    <col min="5901" max="5901" width="3" customWidth="1"/>
    <col min="5902" max="5902" width="4" bestFit="1" customWidth="1"/>
    <col min="6147" max="6147" width="11" customWidth="1"/>
    <col min="6149" max="6149" width="9" bestFit="1" customWidth="1"/>
    <col min="6153" max="6153" width="10" customWidth="1"/>
    <col min="6154" max="6154" width="4.28515625" customWidth="1"/>
    <col min="6155" max="6155" width="3" customWidth="1"/>
    <col min="6156" max="6156" width="4" bestFit="1" customWidth="1"/>
    <col min="6157" max="6157" width="3" customWidth="1"/>
    <col min="6158" max="6158" width="4" bestFit="1" customWidth="1"/>
    <col min="6403" max="6403" width="11" customWidth="1"/>
    <col min="6405" max="6405" width="9" bestFit="1" customWidth="1"/>
    <col min="6409" max="6409" width="10" customWidth="1"/>
    <col min="6410" max="6410" width="4.28515625" customWidth="1"/>
    <col min="6411" max="6411" width="3" customWidth="1"/>
    <col min="6412" max="6412" width="4" bestFit="1" customWidth="1"/>
    <col min="6413" max="6413" width="3" customWidth="1"/>
    <col min="6414" max="6414" width="4" bestFit="1" customWidth="1"/>
    <col min="6659" max="6659" width="11" customWidth="1"/>
    <col min="6661" max="6661" width="9" bestFit="1" customWidth="1"/>
    <col min="6665" max="6665" width="10" customWidth="1"/>
    <col min="6666" max="6666" width="4.28515625" customWidth="1"/>
    <col min="6667" max="6667" width="3" customWidth="1"/>
    <col min="6668" max="6668" width="4" bestFit="1" customWidth="1"/>
    <col min="6669" max="6669" width="3" customWidth="1"/>
    <col min="6670" max="6670" width="4" bestFit="1" customWidth="1"/>
    <col min="6915" max="6915" width="11" customWidth="1"/>
    <col min="6917" max="6917" width="9" bestFit="1" customWidth="1"/>
    <col min="6921" max="6921" width="10" customWidth="1"/>
    <col min="6922" max="6922" width="4.28515625" customWidth="1"/>
    <col min="6923" max="6923" width="3" customWidth="1"/>
    <col min="6924" max="6924" width="4" bestFit="1" customWidth="1"/>
    <col min="6925" max="6925" width="3" customWidth="1"/>
    <col min="6926" max="6926" width="4" bestFit="1" customWidth="1"/>
    <col min="7171" max="7171" width="11" customWidth="1"/>
    <col min="7173" max="7173" width="9" bestFit="1" customWidth="1"/>
    <col min="7177" max="7177" width="10" customWidth="1"/>
    <col min="7178" max="7178" width="4.28515625" customWidth="1"/>
    <col min="7179" max="7179" width="3" customWidth="1"/>
    <col min="7180" max="7180" width="4" bestFit="1" customWidth="1"/>
    <col min="7181" max="7181" width="3" customWidth="1"/>
    <col min="7182" max="7182" width="4" bestFit="1" customWidth="1"/>
    <col min="7427" max="7427" width="11" customWidth="1"/>
    <col min="7429" max="7429" width="9" bestFit="1" customWidth="1"/>
    <col min="7433" max="7433" width="10" customWidth="1"/>
    <col min="7434" max="7434" width="4.28515625" customWidth="1"/>
    <col min="7435" max="7435" width="3" customWidth="1"/>
    <col min="7436" max="7436" width="4" bestFit="1" customWidth="1"/>
    <col min="7437" max="7437" width="3" customWidth="1"/>
    <col min="7438" max="7438" width="4" bestFit="1" customWidth="1"/>
    <col min="7683" max="7683" width="11" customWidth="1"/>
    <col min="7685" max="7685" width="9" bestFit="1" customWidth="1"/>
    <col min="7689" max="7689" width="10" customWidth="1"/>
    <col min="7690" max="7690" width="4.28515625" customWidth="1"/>
    <col min="7691" max="7691" width="3" customWidth="1"/>
    <col min="7692" max="7692" width="4" bestFit="1" customWidth="1"/>
    <col min="7693" max="7693" width="3" customWidth="1"/>
    <col min="7694" max="7694" width="4" bestFit="1" customWidth="1"/>
    <col min="7939" max="7939" width="11" customWidth="1"/>
    <col min="7941" max="7941" width="9" bestFit="1" customWidth="1"/>
    <col min="7945" max="7945" width="10" customWidth="1"/>
    <col min="7946" max="7946" width="4.28515625" customWidth="1"/>
    <col min="7947" max="7947" width="3" customWidth="1"/>
    <col min="7948" max="7948" width="4" bestFit="1" customWidth="1"/>
    <col min="7949" max="7949" width="3" customWidth="1"/>
    <col min="7950" max="7950" width="4" bestFit="1" customWidth="1"/>
    <col min="8195" max="8195" width="11" customWidth="1"/>
    <col min="8197" max="8197" width="9" bestFit="1" customWidth="1"/>
    <col min="8201" max="8201" width="10" customWidth="1"/>
    <col min="8202" max="8202" width="4.28515625" customWidth="1"/>
    <col min="8203" max="8203" width="3" customWidth="1"/>
    <col min="8204" max="8204" width="4" bestFit="1" customWidth="1"/>
    <col min="8205" max="8205" width="3" customWidth="1"/>
    <col min="8206" max="8206" width="4" bestFit="1" customWidth="1"/>
    <col min="8451" max="8451" width="11" customWidth="1"/>
    <col min="8453" max="8453" width="9" bestFit="1" customWidth="1"/>
    <col min="8457" max="8457" width="10" customWidth="1"/>
    <col min="8458" max="8458" width="4.28515625" customWidth="1"/>
    <col min="8459" max="8459" width="3" customWidth="1"/>
    <col min="8460" max="8460" width="4" bestFit="1" customWidth="1"/>
    <col min="8461" max="8461" width="3" customWidth="1"/>
    <col min="8462" max="8462" width="4" bestFit="1" customWidth="1"/>
    <col min="8707" max="8707" width="11" customWidth="1"/>
    <col min="8709" max="8709" width="9" bestFit="1" customWidth="1"/>
    <col min="8713" max="8713" width="10" customWidth="1"/>
    <col min="8714" max="8714" width="4.28515625" customWidth="1"/>
    <col min="8715" max="8715" width="3" customWidth="1"/>
    <col min="8716" max="8716" width="4" bestFit="1" customWidth="1"/>
    <col min="8717" max="8717" width="3" customWidth="1"/>
    <col min="8718" max="8718" width="4" bestFit="1" customWidth="1"/>
    <col min="8963" max="8963" width="11" customWidth="1"/>
    <col min="8965" max="8965" width="9" bestFit="1" customWidth="1"/>
    <col min="8969" max="8969" width="10" customWidth="1"/>
    <col min="8970" max="8970" width="4.28515625" customWidth="1"/>
    <col min="8971" max="8971" width="3" customWidth="1"/>
    <col min="8972" max="8972" width="4" bestFit="1" customWidth="1"/>
    <col min="8973" max="8973" width="3" customWidth="1"/>
    <col min="8974" max="8974" width="4" bestFit="1" customWidth="1"/>
    <col min="9219" max="9219" width="11" customWidth="1"/>
    <col min="9221" max="9221" width="9" bestFit="1" customWidth="1"/>
    <col min="9225" max="9225" width="10" customWidth="1"/>
    <col min="9226" max="9226" width="4.28515625" customWidth="1"/>
    <col min="9227" max="9227" width="3" customWidth="1"/>
    <col min="9228" max="9228" width="4" bestFit="1" customWidth="1"/>
    <col min="9229" max="9229" width="3" customWidth="1"/>
    <col min="9230" max="9230" width="4" bestFit="1" customWidth="1"/>
    <col min="9475" max="9475" width="11" customWidth="1"/>
    <col min="9477" max="9477" width="9" bestFit="1" customWidth="1"/>
    <col min="9481" max="9481" width="10" customWidth="1"/>
    <col min="9482" max="9482" width="4.28515625" customWidth="1"/>
    <col min="9483" max="9483" width="3" customWidth="1"/>
    <col min="9484" max="9484" width="4" bestFit="1" customWidth="1"/>
    <col min="9485" max="9485" width="3" customWidth="1"/>
    <col min="9486" max="9486" width="4" bestFit="1" customWidth="1"/>
    <col min="9731" max="9731" width="11" customWidth="1"/>
    <col min="9733" max="9733" width="9" bestFit="1" customWidth="1"/>
    <col min="9737" max="9737" width="10" customWidth="1"/>
    <col min="9738" max="9738" width="4.28515625" customWidth="1"/>
    <col min="9739" max="9739" width="3" customWidth="1"/>
    <col min="9740" max="9740" width="4" bestFit="1" customWidth="1"/>
    <col min="9741" max="9741" width="3" customWidth="1"/>
    <col min="9742" max="9742" width="4" bestFit="1" customWidth="1"/>
    <col min="9987" max="9987" width="11" customWidth="1"/>
    <col min="9989" max="9989" width="9" bestFit="1" customWidth="1"/>
    <col min="9993" max="9993" width="10" customWidth="1"/>
    <col min="9994" max="9994" width="4.28515625" customWidth="1"/>
    <col min="9995" max="9995" width="3" customWidth="1"/>
    <col min="9996" max="9996" width="4" bestFit="1" customWidth="1"/>
    <col min="9997" max="9997" width="3" customWidth="1"/>
    <col min="9998" max="9998" width="4" bestFit="1" customWidth="1"/>
    <col min="10243" max="10243" width="11" customWidth="1"/>
    <col min="10245" max="10245" width="9" bestFit="1" customWidth="1"/>
    <col min="10249" max="10249" width="10" customWidth="1"/>
    <col min="10250" max="10250" width="4.28515625" customWidth="1"/>
    <col min="10251" max="10251" width="3" customWidth="1"/>
    <col min="10252" max="10252" width="4" bestFit="1" customWidth="1"/>
    <col min="10253" max="10253" width="3" customWidth="1"/>
    <col min="10254" max="10254" width="4" bestFit="1" customWidth="1"/>
    <col min="10499" max="10499" width="11" customWidth="1"/>
    <col min="10501" max="10501" width="9" bestFit="1" customWidth="1"/>
    <col min="10505" max="10505" width="10" customWidth="1"/>
    <col min="10506" max="10506" width="4.28515625" customWidth="1"/>
    <col min="10507" max="10507" width="3" customWidth="1"/>
    <col min="10508" max="10508" width="4" bestFit="1" customWidth="1"/>
    <col min="10509" max="10509" width="3" customWidth="1"/>
    <col min="10510" max="10510" width="4" bestFit="1" customWidth="1"/>
    <col min="10755" max="10755" width="11" customWidth="1"/>
    <col min="10757" max="10757" width="9" bestFit="1" customWidth="1"/>
    <col min="10761" max="10761" width="10" customWidth="1"/>
    <col min="10762" max="10762" width="4.28515625" customWidth="1"/>
    <col min="10763" max="10763" width="3" customWidth="1"/>
    <col min="10764" max="10764" width="4" bestFit="1" customWidth="1"/>
    <col min="10765" max="10765" width="3" customWidth="1"/>
    <col min="10766" max="10766" width="4" bestFit="1" customWidth="1"/>
    <col min="11011" max="11011" width="11" customWidth="1"/>
    <col min="11013" max="11013" width="9" bestFit="1" customWidth="1"/>
    <col min="11017" max="11017" width="10" customWidth="1"/>
    <col min="11018" max="11018" width="4.28515625" customWidth="1"/>
    <col min="11019" max="11019" width="3" customWidth="1"/>
    <col min="11020" max="11020" width="4" bestFit="1" customWidth="1"/>
    <col min="11021" max="11021" width="3" customWidth="1"/>
    <col min="11022" max="11022" width="4" bestFit="1" customWidth="1"/>
    <col min="11267" max="11267" width="11" customWidth="1"/>
    <col min="11269" max="11269" width="9" bestFit="1" customWidth="1"/>
    <col min="11273" max="11273" width="10" customWidth="1"/>
    <col min="11274" max="11274" width="4.28515625" customWidth="1"/>
    <col min="11275" max="11275" width="3" customWidth="1"/>
    <col min="11276" max="11276" width="4" bestFit="1" customWidth="1"/>
    <col min="11277" max="11277" width="3" customWidth="1"/>
    <col min="11278" max="11278" width="4" bestFit="1" customWidth="1"/>
    <col min="11523" max="11523" width="11" customWidth="1"/>
    <col min="11525" max="11525" width="9" bestFit="1" customWidth="1"/>
    <col min="11529" max="11529" width="10" customWidth="1"/>
    <col min="11530" max="11530" width="4.28515625" customWidth="1"/>
    <col min="11531" max="11531" width="3" customWidth="1"/>
    <col min="11532" max="11532" width="4" bestFit="1" customWidth="1"/>
    <col min="11533" max="11533" width="3" customWidth="1"/>
    <col min="11534" max="11534" width="4" bestFit="1" customWidth="1"/>
    <col min="11779" max="11779" width="11" customWidth="1"/>
    <col min="11781" max="11781" width="9" bestFit="1" customWidth="1"/>
    <col min="11785" max="11785" width="10" customWidth="1"/>
    <col min="11786" max="11786" width="4.28515625" customWidth="1"/>
    <col min="11787" max="11787" width="3" customWidth="1"/>
    <col min="11788" max="11788" width="4" bestFit="1" customWidth="1"/>
    <col min="11789" max="11789" width="3" customWidth="1"/>
    <col min="11790" max="11790" width="4" bestFit="1" customWidth="1"/>
    <col min="12035" max="12035" width="11" customWidth="1"/>
    <col min="12037" max="12037" width="9" bestFit="1" customWidth="1"/>
    <col min="12041" max="12041" width="10" customWidth="1"/>
    <col min="12042" max="12042" width="4.28515625" customWidth="1"/>
    <col min="12043" max="12043" width="3" customWidth="1"/>
    <col min="12044" max="12044" width="4" bestFit="1" customWidth="1"/>
    <col min="12045" max="12045" width="3" customWidth="1"/>
    <col min="12046" max="12046" width="4" bestFit="1" customWidth="1"/>
    <col min="12291" max="12291" width="11" customWidth="1"/>
    <col min="12293" max="12293" width="9" bestFit="1" customWidth="1"/>
    <col min="12297" max="12297" width="10" customWidth="1"/>
    <col min="12298" max="12298" width="4.28515625" customWidth="1"/>
    <col min="12299" max="12299" width="3" customWidth="1"/>
    <col min="12300" max="12300" width="4" bestFit="1" customWidth="1"/>
    <col min="12301" max="12301" width="3" customWidth="1"/>
    <col min="12302" max="12302" width="4" bestFit="1" customWidth="1"/>
    <col min="12547" max="12547" width="11" customWidth="1"/>
    <col min="12549" max="12549" width="9" bestFit="1" customWidth="1"/>
    <col min="12553" max="12553" width="10" customWidth="1"/>
    <col min="12554" max="12554" width="4.28515625" customWidth="1"/>
    <col min="12555" max="12555" width="3" customWidth="1"/>
    <col min="12556" max="12556" width="4" bestFit="1" customWidth="1"/>
    <col min="12557" max="12557" width="3" customWidth="1"/>
    <col min="12558" max="12558" width="4" bestFit="1" customWidth="1"/>
    <col min="12803" max="12803" width="11" customWidth="1"/>
    <col min="12805" max="12805" width="9" bestFit="1" customWidth="1"/>
    <col min="12809" max="12809" width="10" customWidth="1"/>
    <col min="12810" max="12810" width="4.28515625" customWidth="1"/>
    <col min="12811" max="12811" width="3" customWidth="1"/>
    <col min="12812" max="12812" width="4" bestFit="1" customWidth="1"/>
    <col min="12813" max="12813" width="3" customWidth="1"/>
    <col min="12814" max="12814" width="4" bestFit="1" customWidth="1"/>
    <col min="13059" max="13059" width="11" customWidth="1"/>
    <col min="13061" max="13061" width="9" bestFit="1" customWidth="1"/>
    <col min="13065" max="13065" width="10" customWidth="1"/>
    <col min="13066" max="13066" width="4.28515625" customWidth="1"/>
    <col min="13067" max="13067" width="3" customWidth="1"/>
    <col min="13068" max="13068" width="4" bestFit="1" customWidth="1"/>
    <col min="13069" max="13069" width="3" customWidth="1"/>
    <col min="13070" max="13070" width="4" bestFit="1" customWidth="1"/>
    <col min="13315" max="13315" width="11" customWidth="1"/>
    <col min="13317" max="13317" width="9" bestFit="1" customWidth="1"/>
    <col min="13321" max="13321" width="10" customWidth="1"/>
    <col min="13322" max="13322" width="4.28515625" customWidth="1"/>
    <col min="13323" max="13323" width="3" customWidth="1"/>
    <col min="13324" max="13324" width="4" bestFit="1" customWidth="1"/>
    <col min="13325" max="13325" width="3" customWidth="1"/>
    <col min="13326" max="13326" width="4" bestFit="1" customWidth="1"/>
    <col min="13571" max="13571" width="11" customWidth="1"/>
    <col min="13573" max="13573" width="9" bestFit="1" customWidth="1"/>
    <col min="13577" max="13577" width="10" customWidth="1"/>
    <col min="13578" max="13578" width="4.28515625" customWidth="1"/>
    <col min="13579" max="13579" width="3" customWidth="1"/>
    <col min="13580" max="13580" width="4" bestFit="1" customWidth="1"/>
    <col min="13581" max="13581" width="3" customWidth="1"/>
    <col min="13582" max="13582" width="4" bestFit="1" customWidth="1"/>
    <col min="13827" max="13827" width="11" customWidth="1"/>
    <col min="13829" max="13829" width="9" bestFit="1" customWidth="1"/>
    <col min="13833" max="13833" width="10" customWidth="1"/>
    <col min="13834" max="13834" width="4.28515625" customWidth="1"/>
    <col min="13835" max="13835" width="3" customWidth="1"/>
    <col min="13836" max="13836" width="4" bestFit="1" customWidth="1"/>
    <col min="13837" max="13837" width="3" customWidth="1"/>
    <col min="13838" max="13838" width="4" bestFit="1" customWidth="1"/>
    <col min="14083" max="14083" width="11" customWidth="1"/>
    <col min="14085" max="14085" width="9" bestFit="1" customWidth="1"/>
    <col min="14089" max="14089" width="10" customWidth="1"/>
    <col min="14090" max="14090" width="4.28515625" customWidth="1"/>
    <col min="14091" max="14091" width="3" customWidth="1"/>
    <col min="14092" max="14092" width="4" bestFit="1" customWidth="1"/>
    <col min="14093" max="14093" width="3" customWidth="1"/>
    <col min="14094" max="14094" width="4" bestFit="1" customWidth="1"/>
    <col min="14339" max="14339" width="11" customWidth="1"/>
    <col min="14341" max="14341" width="9" bestFit="1" customWidth="1"/>
    <col min="14345" max="14345" width="10" customWidth="1"/>
    <col min="14346" max="14346" width="4.28515625" customWidth="1"/>
    <col min="14347" max="14347" width="3" customWidth="1"/>
    <col min="14348" max="14348" width="4" bestFit="1" customWidth="1"/>
    <col min="14349" max="14349" width="3" customWidth="1"/>
    <col min="14350" max="14350" width="4" bestFit="1" customWidth="1"/>
    <col min="14595" max="14595" width="11" customWidth="1"/>
    <col min="14597" max="14597" width="9" bestFit="1" customWidth="1"/>
    <col min="14601" max="14601" width="10" customWidth="1"/>
    <col min="14602" max="14602" width="4.28515625" customWidth="1"/>
    <col min="14603" max="14603" width="3" customWidth="1"/>
    <col min="14604" max="14604" width="4" bestFit="1" customWidth="1"/>
    <col min="14605" max="14605" width="3" customWidth="1"/>
    <col min="14606" max="14606" width="4" bestFit="1" customWidth="1"/>
    <col min="14851" max="14851" width="11" customWidth="1"/>
    <col min="14853" max="14853" width="9" bestFit="1" customWidth="1"/>
    <col min="14857" max="14857" width="10" customWidth="1"/>
    <col min="14858" max="14858" width="4.28515625" customWidth="1"/>
    <col min="14859" max="14859" width="3" customWidth="1"/>
    <col min="14860" max="14860" width="4" bestFit="1" customWidth="1"/>
    <col min="14861" max="14861" width="3" customWidth="1"/>
    <col min="14862" max="14862" width="4" bestFit="1" customWidth="1"/>
    <col min="15107" max="15107" width="11" customWidth="1"/>
    <col min="15109" max="15109" width="9" bestFit="1" customWidth="1"/>
    <col min="15113" max="15113" width="10" customWidth="1"/>
    <col min="15114" max="15114" width="4.28515625" customWidth="1"/>
    <col min="15115" max="15115" width="3" customWidth="1"/>
    <col min="15116" max="15116" width="4" bestFit="1" customWidth="1"/>
    <col min="15117" max="15117" width="3" customWidth="1"/>
    <col min="15118" max="15118" width="4" bestFit="1" customWidth="1"/>
    <col min="15363" max="15363" width="11" customWidth="1"/>
    <col min="15365" max="15365" width="9" bestFit="1" customWidth="1"/>
    <col min="15369" max="15369" width="10" customWidth="1"/>
    <col min="15370" max="15370" width="4.28515625" customWidth="1"/>
    <col min="15371" max="15371" width="3" customWidth="1"/>
    <col min="15372" max="15372" width="4" bestFit="1" customWidth="1"/>
    <col min="15373" max="15373" width="3" customWidth="1"/>
    <col min="15374" max="15374" width="4" bestFit="1" customWidth="1"/>
    <col min="15619" max="15619" width="11" customWidth="1"/>
    <col min="15621" max="15621" width="9" bestFit="1" customWidth="1"/>
    <col min="15625" max="15625" width="10" customWidth="1"/>
    <col min="15626" max="15626" width="4.28515625" customWidth="1"/>
    <col min="15627" max="15627" width="3" customWidth="1"/>
    <col min="15628" max="15628" width="4" bestFit="1" customWidth="1"/>
    <col min="15629" max="15629" width="3" customWidth="1"/>
    <col min="15630" max="15630" width="4" bestFit="1" customWidth="1"/>
    <col min="15875" max="15875" width="11" customWidth="1"/>
    <col min="15877" max="15877" width="9" bestFit="1" customWidth="1"/>
    <col min="15881" max="15881" width="10" customWidth="1"/>
    <col min="15882" max="15882" width="4.28515625" customWidth="1"/>
    <col min="15883" max="15883" width="3" customWidth="1"/>
    <col min="15884" max="15884" width="4" bestFit="1" customWidth="1"/>
    <col min="15885" max="15885" width="3" customWidth="1"/>
    <col min="15886" max="15886" width="4" bestFit="1" customWidth="1"/>
    <col min="16131" max="16131" width="11" customWidth="1"/>
    <col min="16133" max="16133" width="9" bestFit="1" customWidth="1"/>
    <col min="16137" max="16137" width="10" customWidth="1"/>
    <col min="16138" max="16138" width="4.28515625" customWidth="1"/>
    <col min="16139" max="16139" width="3" customWidth="1"/>
    <col min="16140" max="16140" width="4" bestFit="1" customWidth="1"/>
    <col min="16141" max="16141" width="3" customWidth="1"/>
    <col min="16142" max="16142" width="4" bestFit="1" customWidth="1"/>
  </cols>
  <sheetData>
    <row r="1" spans="1:14" ht="15.75" x14ac:dyDescent="0.25">
      <c r="A1" s="3" t="s">
        <v>0</v>
      </c>
    </row>
    <row r="3" spans="1:14" ht="68.25" customHeight="1" x14ac:dyDescent="0.25">
      <c r="A3" s="4" t="s">
        <v>1</v>
      </c>
      <c r="B3" s="4" t="s">
        <v>2</v>
      </c>
      <c r="C3" s="5" t="s">
        <v>104</v>
      </c>
      <c r="D3" s="5" t="s">
        <v>103</v>
      </c>
      <c r="E3" s="5" t="s">
        <v>102</v>
      </c>
      <c r="F3" s="5" t="s">
        <v>101</v>
      </c>
      <c r="G3" s="5" t="s">
        <v>95</v>
      </c>
      <c r="H3" s="5" t="s">
        <v>94</v>
      </c>
      <c r="I3" s="5" t="s">
        <v>3</v>
      </c>
      <c r="J3" s="25"/>
      <c r="K3" s="25"/>
    </row>
    <row r="4" spans="1:14" x14ac:dyDescent="0.25">
      <c r="A4" s="35" t="s">
        <v>4</v>
      </c>
      <c r="B4" s="6" t="s">
        <v>5</v>
      </c>
      <c r="C4" s="18">
        <v>2.8730720729459693</v>
      </c>
      <c r="D4" s="18">
        <v>3.183547299295983</v>
      </c>
      <c r="E4" s="18">
        <v>3.3139650145772594</v>
      </c>
      <c r="F4" s="26">
        <v>3.4797842871456357</v>
      </c>
      <c r="G4" s="7">
        <v>3.5295239248206798</v>
      </c>
      <c r="H4" s="7">
        <v>3.6</v>
      </c>
      <c r="I4" s="7">
        <v>3.6801493274096</v>
      </c>
      <c r="J4" s="27">
        <f>$I$27</f>
        <v>3.4566874262668401</v>
      </c>
      <c r="K4" s="28">
        <f>$G$27</f>
        <v>3.20946899249663</v>
      </c>
      <c r="L4" s="28">
        <v>3.1</v>
      </c>
      <c r="M4" s="28">
        <v>3</v>
      </c>
      <c r="N4" s="28">
        <v>2.7</v>
      </c>
    </row>
    <row r="5" spans="1:14" x14ac:dyDescent="0.25">
      <c r="A5" s="35"/>
      <c r="B5" s="9" t="s">
        <v>6</v>
      </c>
      <c r="C5" s="18">
        <v>1.7308846125704251</v>
      </c>
      <c r="D5" s="18">
        <v>1.4498565723606502</v>
      </c>
      <c r="E5" s="18">
        <v>1.7359735973597359</v>
      </c>
      <c r="F5" s="26">
        <v>1.7237277524371701</v>
      </c>
      <c r="G5" s="7">
        <v>1.7615736505032</v>
      </c>
      <c r="H5" s="7">
        <v>2.4</v>
      </c>
      <c r="I5" s="7">
        <v>2.32209585702681</v>
      </c>
      <c r="J5" s="27">
        <f>$I$27</f>
        <v>3.4566874262668401</v>
      </c>
      <c r="K5" s="28">
        <f>$G$27</f>
        <v>3.20946899249663</v>
      </c>
      <c r="L5" s="28">
        <v>3.1</v>
      </c>
      <c r="M5" s="28">
        <v>3</v>
      </c>
      <c r="N5" s="28">
        <v>2.7</v>
      </c>
    </row>
    <row r="6" spans="1:14" x14ac:dyDescent="0.25">
      <c r="A6" s="35"/>
      <c r="B6" s="9" t="s">
        <v>7</v>
      </c>
      <c r="C6" s="18">
        <v>2.4325516019716575</v>
      </c>
      <c r="D6" s="18">
        <v>2.6652850445063532</v>
      </c>
      <c r="E6" s="18">
        <v>2.9734085012971461</v>
      </c>
      <c r="F6" s="26">
        <v>3.0700507614213199</v>
      </c>
      <c r="G6" s="7">
        <v>3.2270676691729299</v>
      </c>
      <c r="H6" s="7">
        <v>3.4</v>
      </c>
      <c r="I6" s="7">
        <v>3.4882481657871001</v>
      </c>
      <c r="J6" s="27">
        <f>$I$27</f>
        <v>3.4566874262668401</v>
      </c>
      <c r="K6" s="28">
        <f>$G$27</f>
        <v>3.20946899249663</v>
      </c>
      <c r="L6" s="28">
        <v>3.1</v>
      </c>
      <c r="M6" s="28">
        <v>3</v>
      </c>
      <c r="N6" s="28">
        <v>2.7</v>
      </c>
    </row>
    <row r="7" spans="1:14" x14ac:dyDescent="0.25">
      <c r="A7" s="35"/>
      <c r="B7" s="10" t="s">
        <v>8</v>
      </c>
      <c r="C7" s="30">
        <v>2.5128183528486789</v>
      </c>
      <c r="D7" s="30">
        <v>2.6225766691735606</v>
      </c>
      <c r="E7" s="30">
        <v>2.9521079534796475</v>
      </c>
      <c r="F7" s="29">
        <v>3.0566081871345028</v>
      </c>
      <c r="G7" s="11">
        <v>3.1540810021686201</v>
      </c>
      <c r="H7" s="11">
        <v>3.4</v>
      </c>
      <c r="I7" s="11">
        <v>3.3908959278183999</v>
      </c>
      <c r="J7" s="27">
        <f>$I$27</f>
        <v>3.4566874262668401</v>
      </c>
      <c r="K7" s="28">
        <f>$G$27</f>
        <v>3.20946899249663</v>
      </c>
      <c r="L7" s="28">
        <v>3.1</v>
      </c>
      <c r="M7" s="28">
        <v>3</v>
      </c>
      <c r="N7" s="28">
        <v>2.7</v>
      </c>
    </row>
    <row r="8" spans="1:14" x14ac:dyDescent="0.25">
      <c r="A8" s="35" t="s">
        <v>9</v>
      </c>
      <c r="B8" s="9" t="s">
        <v>10</v>
      </c>
      <c r="C8" s="18">
        <v>2.480977720310324</v>
      </c>
      <c r="D8" s="18">
        <v>2.7416600043607819</v>
      </c>
      <c r="E8" s="18">
        <v>2.9502909886199356</v>
      </c>
      <c r="F8" s="26">
        <v>3.1093832765796443</v>
      </c>
      <c r="G8" s="7">
        <v>3.1205042780343799</v>
      </c>
      <c r="H8" s="7">
        <v>3.3</v>
      </c>
      <c r="I8" s="7">
        <v>3.39861251065809</v>
      </c>
      <c r="J8" s="27">
        <f>$I$27</f>
        <v>3.4566874262668401</v>
      </c>
      <c r="K8" s="28">
        <f>$G$27</f>
        <v>3.20946899249663</v>
      </c>
      <c r="L8" s="28">
        <v>3.1</v>
      </c>
      <c r="M8" s="28">
        <v>3</v>
      </c>
      <c r="N8" s="28">
        <v>2.7</v>
      </c>
    </row>
    <row r="9" spans="1:14" x14ac:dyDescent="0.25">
      <c r="A9" s="35"/>
      <c r="B9" s="9" t="s">
        <v>11</v>
      </c>
      <c r="C9" s="18">
        <v>2.9664131385878711</v>
      </c>
      <c r="D9" s="18">
        <v>3.0079863091842554</v>
      </c>
      <c r="E9" s="18">
        <v>3.3179784153724663</v>
      </c>
      <c r="F9" s="26">
        <v>3.2942852209944751</v>
      </c>
      <c r="G9" s="7">
        <v>3.41517367458867</v>
      </c>
      <c r="H9" s="7">
        <v>3.7</v>
      </c>
      <c r="I9" s="7">
        <v>3.8248696659586798</v>
      </c>
      <c r="J9" s="27">
        <f>$I$27</f>
        <v>3.4566874262668401</v>
      </c>
      <c r="K9" s="28">
        <f>$G$27</f>
        <v>3.20946899249663</v>
      </c>
      <c r="L9" s="28">
        <v>3.1</v>
      </c>
      <c r="M9" s="28">
        <v>3</v>
      </c>
      <c r="N9" s="28">
        <v>2.7</v>
      </c>
    </row>
    <row r="10" spans="1:14" x14ac:dyDescent="0.25">
      <c r="A10" s="35"/>
      <c r="B10" s="9" t="s">
        <v>12</v>
      </c>
      <c r="C10" s="18">
        <v>2.6846944746301094</v>
      </c>
      <c r="D10" s="18">
        <v>2.7901913875598088</v>
      </c>
      <c r="E10" s="18">
        <v>2.9495136392471983</v>
      </c>
      <c r="F10" s="26">
        <v>3.0839310156036133</v>
      </c>
      <c r="G10" s="7">
        <v>3.1714883037631401</v>
      </c>
      <c r="H10" s="7">
        <v>3.4</v>
      </c>
      <c r="I10" s="7">
        <v>3.4429059411980001</v>
      </c>
      <c r="J10" s="27">
        <f>$I$27</f>
        <v>3.4566874262668401</v>
      </c>
      <c r="K10" s="28">
        <f>$G$27</f>
        <v>3.20946899249663</v>
      </c>
      <c r="L10" s="28">
        <v>3.1</v>
      </c>
      <c r="M10" s="28">
        <v>3</v>
      </c>
      <c r="N10" s="28">
        <v>2.7</v>
      </c>
    </row>
    <row r="11" spans="1:14" x14ac:dyDescent="0.25">
      <c r="A11" s="35"/>
      <c r="B11" s="9" t="s">
        <v>13</v>
      </c>
      <c r="C11" s="18">
        <v>2.4572019968342871</v>
      </c>
      <c r="D11" s="18">
        <v>2.6491043993104997</v>
      </c>
      <c r="E11" s="18">
        <v>2.8742645822827364</v>
      </c>
      <c r="F11" s="26">
        <v>2.8547045572691041</v>
      </c>
      <c r="G11" s="7">
        <v>2.8608695652173899</v>
      </c>
      <c r="H11" s="7">
        <v>3</v>
      </c>
      <c r="I11" s="7">
        <v>3.15334145655638</v>
      </c>
      <c r="J11" s="27">
        <f>$I$27</f>
        <v>3.4566874262668401</v>
      </c>
      <c r="K11" s="28">
        <f>$G$27</f>
        <v>3.20946899249663</v>
      </c>
      <c r="L11" s="28">
        <v>3.1</v>
      </c>
      <c r="M11" s="28">
        <v>3</v>
      </c>
      <c r="N11" s="28">
        <v>2.7</v>
      </c>
    </row>
    <row r="12" spans="1:14" x14ac:dyDescent="0.25">
      <c r="A12" s="35"/>
      <c r="B12" s="10" t="s">
        <v>14</v>
      </c>
      <c r="C12" s="30">
        <v>2.6035420487293686</v>
      </c>
      <c r="D12" s="30">
        <v>2.7828236438296954</v>
      </c>
      <c r="E12" s="30">
        <v>2.9975718332658841</v>
      </c>
      <c r="F12" s="29">
        <v>3.0907683460874948</v>
      </c>
      <c r="G12" s="11">
        <v>3.13907894935581</v>
      </c>
      <c r="H12" s="11">
        <v>3.3</v>
      </c>
      <c r="I12" s="11">
        <v>3.4385429353241701</v>
      </c>
      <c r="J12" s="27">
        <f>$I$27</f>
        <v>3.4566874262668401</v>
      </c>
      <c r="K12" s="28">
        <f>$G$27</f>
        <v>3.20946899249663</v>
      </c>
      <c r="L12" s="28">
        <v>3.1</v>
      </c>
      <c r="M12" s="28">
        <v>3</v>
      </c>
      <c r="N12" s="28">
        <v>2.7</v>
      </c>
    </row>
    <row r="13" spans="1:14" x14ac:dyDescent="0.25">
      <c r="A13" s="37" t="s">
        <v>15</v>
      </c>
      <c r="B13" s="9" t="s">
        <v>17</v>
      </c>
      <c r="C13" s="18">
        <v>2.2021812080536911</v>
      </c>
      <c r="D13" s="18">
        <v>2.3821052631578947</v>
      </c>
      <c r="E13" s="18">
        <v>2.6829533116178066</v>
      </c>
      <c r="F13" s="26">
        <v>2.9476678043230944</v>
      </c>
      <c r="G13" s="26">
        <v>3.1</v>
      </c>
      <c r="H13" s="7">
        <v>3.2</v>
      </c>
      <c r="I13" s="7">
        <v>3.5289443813847901</v>
      </c>
      <c r="J13" s="27">
        <f>$I$27</f>
        <v>3.4566874262668401</v>
      </c>
      <c r="K13" s="28">
        <f>$G$27</f>
        <v>3.20946899249663</v>
      </c>
      <c r="L13" s="28">
        <v>3.1</v>
      </c>
      <c r="M13" s="28">
        <v>3</v>
      </c>
      <c r="N13" s="28">
        <v>2.7</v>
      </c>
    </row>
    <row r="14" spans="1:14" x14ac:dyDescent="0.25">
      <c r="A14" s="38"/>
      <c r="B14" s="9" t="s">
        <v>18</v>
      </c>
      <c r="C14" s="18">
        <v>4.8186577820085672</v>
      </c>
      <c r="D14" s="18">
        <v>4.9049699617695248</v>
      </c>
      <c r="E14" s="18">
        <v>4.9164360819037078</v>
      </c>
      <c r="F14" s="26">
        <v>5.3286585365853663</v>
      </c>
      <c r="G14" s="26">
        <v>5.3</v>
      </c>
      <c r="H14" s="7">
        <v>5</v>
      </c>
      <c r="I14" s="7">
        <v>4.9000000000000004</v>
      </c>
      <c r="J14" s="27">
        <f>$I$27</f>
        <v>3.4566874262668401</v>
      </c>
      <c r="K14" s="28">
        <f>$G$27</f>
        <v>3.20946899249663</v>
      </c>
      <c r="L14" s="28">
        <v>3.1</v>
      </c>
      <c r="M14" s="28">
        <v>3</v>
      </c>
      <c r="N14" s="28">
        <v>2.7</v>
      </c>
    </row>
    <row r="15" spans="1:14" x14ac:dyDescent="0.25">
      <c r="A15" s="38"/>
      <c r="B15" s="9" t="s">
        <v>19</v>
      </c>
      <c r="C15" s="18">
        <v>3.0617928633594431</v>
      </c>
      <c r="D15" s="18">
        <v>3.2989941033645507</v>
      </c>
      <c r="E15" s="18">
        <v>3.7370486656200943</v>
      </c>
      <c r="F15" s="26">
        <v>3.9942575881870384</v>
      </c>
      <c r="G15" s="26">
        <v>4.2</v>
      </c>
      <c r="H15" s="7">
        <v>4.3</v>
      </c>
      <c r="I15" s="7">
        <v>4.3</v>
      </c>
      <c r="J15" s="27">
        <f>$I$27</f>
        <v>3.4566874262668401</v>
      </c>
      <c r="K15" s="28">
        <f>$G$27</f>
        <v>3.20946899249663</v>
      </c>
      <c r="L15" s="28">
        <v>3.1</v>
      </c>
      <c r="M15" s="28">
        <v>3</v>
      </c>
      <c r="N15" s="28">
        <v>2.7</v>
      </c>
    </row>
    <row r="16" spans="1:14" x14ac:dyDescent="0.25">
      <c r="A16" s="38"/>
      <c r="B16" s="9" t="s">
        <v>20</v>
      </c>
      <c r="C16" s="18">
        <v>2.6623993392525294</v>
      </c>
      <c r="D16" s="18">
        <v>2.6927143185474605</v>
      </c>
      <c r="E16" s="18">
        <v>2.9628952181865693</v>
      </c>
      <c r="F16" s="26">
        <v>2.9929133858267716</v>
      </c>
      <c r="G16" s="26">
        <v>3.1</v>
      </c>
      <c r="H16" s="7">
        <v>3.3</v>
      </c>
      <c r="I16" s="7">
        <v>3.2</v>
      </c>
      <c r="J16" s="27">
        <f>$I$27</f>
        <v>3.4566874262668401</v>
      </c>
      <c r="K16" s="28">
        <f>$G$27</f>
        <v>3.20946899249663</v>
      </c>
      <c r="L16" s="28">
        <v>3.1</v>
      </c>
      <c r="M16" s="28">
        <v>3</v>
      </c>
      <c r="N16" s="28">
        <v>2.7</v>
      </c>
    </row>
    <row r="17" spans="1:14" x14ac:dyDescent="0.25">
      <c r="A17" s="38"/>
      <c r="B17" s="9" t="s">
        <v>21</v>
      </c>
      <c r="C17" s="18">
        <v>2.472936522208236</v>
      </c>
      <c r="D17" s="18">
        <v>2.8782608695652172</v>
      </c>
      <c r="E17" s="18">
        <v>3.1878758720230937</v>
      </c>
      <c r="F17" s="26">
        <v>3.1757060734816296</v>
      </c>
      <c r="G17" s="26">
        <v>3.4</v>
      </c>
      <c r="H17" s="7">
        <v>3.7</v>
      </c>
      <c r="I17" s="7">
        <v>3.9</v>
      </c>
      <c r="J17" s="27">
        <f>$I$27</f>
        <v>3.4566874262668401</v>
      </c>
      <c r="K17" s="28">
        <f>$G$27</f>
        <v>3.20946899249663</v>
      </c>
      <c r="L17" s="28">
        <v>3.1</v>
      </c>
      <c r="M17" s="28">
        <v>3</v>
      </c>
      <c r="N17" s="28">
        <v>2.7</v>
      </c>
    </row>
    <row r="18" spans="1:14" x14ac:dyDescent="0.25">
      <c r="A18" s="38"/>
      <c r="B18" s="9" t="s">
        <v>22</v>
      </c>
      <c r="C18" s="18">
        <v>2.9797101449275361</v>
      </c>
      <c r="D18" s="18">
        <v>3.2277622656561626</v>
      </c>
      <c r="E18" s="18">
        <v>3.4535087719298247</v>
      </c>
      <c r="F18" s="26">
        <v>3.5451110061407651</v>
      </c>
      <c r="G18" s="26">
        <v>4</v>
      </c>
      <c r="H18" s="7">
        <v>4</v>
      </c>
      <c r="I18" s="7">
        <v>3.6</v>
      </c>
      <c r="J18" s="27">
        <f>$I$27</f>
        <v>3.4566874262668401</v>
      </c>
      <c r="K18" s="28">
        <f>$G$27</f>
        <v>3.20946899249663</v>
      </c>
      <c r="L18" s="28">
        <v>3.1</v>
      </c>
      <c r="M18" s="28">
        <v>3</v>
      </c>
      <c r="N18" s="28">
        <v>2.7</v>
      </c>
    </row>
    <row r="19" spans="1:14" x14ac:dyDescent="0.25">
      <c r="A19" s="38"/>
      <c r="B19" s="9" t="s">
        <v>23</v>
      </c>
      <c r="C19" s="18">
        <v>2.4570372156579054</v>
      </c>
      <c r="D19" s="18">
        <v>2.3923978045383798</v>
      </c>
      <c r="E19" s="18">
        <v>2.5836560805577071</v>
      </c>
      <c r="F19" s="26">
        <v>2.7455740485529523</v>
      </c>
      <c r="G19" s="7">
        <v>2.8921055691198698</v>
      </c>
      <c r="H19" s="7">
        <v>3.1</v>
      </c>
      <c r="I19" s="7">
        <v>3.1437220321137098</v>
      </c>
      <c r="J19" s="27">
        <f>$I$27</f>
        <v>3.4566874262668401</v>
      </c>
      <c r="K19" s="28">
        <f>$G$27</f>
        <v>3.20946899249663</v>
      </c>
      <c r="L19" s="28">
        <v>3.1</v>
      </c>
      <c r="M19" s="28">
        <v>3</v>
      </c>
      <c r="N19" s="28">
        <v>2.7</v>
      </c>
    </row>
    <row r="20" spans="1:14" x14ac:dyDescent="0.25">
      <c r="A20" s="38"/>
      <c r="B20" s="9" t="s">
        <v>24</v>
      </c>
      <c r="C20" s="18">
        <v>3.2625431377754182</v>
      </c>
      <c r="D20" s="18">
        <v>3.5637435519528373</v>
      </c>
      <c r="E20" s="18">
        <v>4.1535337124289198</v>
      </c>
      <c r="F20" s="26">
        <v>4.4783354783354783</v>
      </c>
      <c r="G20" s="7">
        <v>4.6341807909604498</v>
      </c>
      <c r="H20" s="7">
        <v>4.8</v>
      </c>
      <c r="I20" s="7">
        <v>4.9163710086163199</v>
      </c>
      <c r="J20" s="27">
        <f>$I$27</f>
        <v>3.4566874262668401</v>
      </c>
      <c r="K20" s="28">
        <f>$G$27</f>
        <v>3.20946899249663</v>
      </c>
      <c r="L20" s="28">
        <v>3.1</v>
      </c>
      <c r="M20" s="28">
        <v>3</v>
      </c>
      <c r="N20" s="28">
        <v>2.7</v>
      </c>
    </row>
    <row r="21" spans="1:14" x14ac:dyDescent="0.25">
      <c r="A21" s="38"/>
      <c r="B21" s="9" t="s">
        <v>25</v>
      </c>
      <c r="C21" s="18">
        <v>2.6235004613964934</v>
      </c>
      <c r="D21" s="18">
        <v>2.74814314652262</v>
      </c>
      <c r="E21" s="18">
        <v>2.7662601626016259</v>
      </c>
      <c r="F21" s="26">
        <v>2.9574198988195617</v>
      </c>
      <c r="G21" s="7">
        <v>3.1054730777753199</v>
      </c>
      <c r="H21" s="7">
        <v>3.3</v>
      </c>
      <c r="I21" s="7">
        <v>3.1335297005400098</v>
      </c>
      <c r="J21" s="27">
        <f>$I$27</f>
        <v>3.4566874262668401</v>
      </c>
      <c r="K21" s="28">
        <f>$G$27</f>
        <v>3.20946899249663</v>
      </c>
      <c r="L21" s="28">
        <v>3.1</v>
      </c>
      <c r="M21" s="28">
        <v>3</v>
      </c>
      <c r="N21" s="28">
        <v>2.7</v>
      </c>
    </row>
    <row r="22" spans="1:14" x14ac:dyDescent="0.25">
      <c r="A22" s="38"/>
      <c r="B22" s="9" t="s">
        <v>26</v>
      </c>
      <c r="C22" s="18">
        <v>2.67235275185066</v>
      </c>
      <c r="D22" s="18">
        <v>2.8432013066557777</v>
      </c>
      <c r="E22" s="18">
        <v>2.9699352451433856</v>
      </c>
      <c r="F22" s="26">
        <v>3.2835748792270532</v>
      </c>
      <c r="G22" s="7">
        <v>3.8717483363581402</v>
      </c>
      <c r="H22" s="7">
        <v>4.2</v>
      </c>
      <c r="I22" s="7">
        <v>4.97947454844007</v>
      </c>
      <c r="J22" s="27">
        <f>$I$27</f>
        <v>3.4566874262668401</v>
      </c>
      <c r="K22" s="28">
        <f>$G$27</f>
        <v>3.20946899249663</v>
      </c>
      <c r="L22" s="28">
        <v>3.1</v>
      </c>
      <c r="M22" s="28">
        <v>3</v>
      </c>
      <c r="N22" s="28">
        <v>2.7</v>
      </c>
    </row>
    <row r="23" spans="1:14" x14ac:dyDescent="0.25">
      <c r="A23" s="38"/>
      <c r="B23" s="9" t="s">
        <v>27</v>
      </c>
      <c r="C23" s="18">
        <v>2.8937664618086041</v>
      </c>
      <c r="D23" s="18">
        <v>3.599513579246048</v>
      </c>
      <c r="E23" s="18">
        <v>3.9122103386809268</v>
      </c>
      <c r="F23" s="26">
        <v>4.0788479697828137</v>
      </c>
      <c r="G23" s="7">
        <v>4.0899419729207001</v>
      </c>
      <c r="H23" s="7">
        <v>4.5</v>
      </c>
      <c r="I23" s="7">
        <v>4.0886339937434801</v>
      </c>
      <c r="J23" s="27">
        <f>$I$27</f>
        <v>3.4566874262668401</v>
      </c>
      <c r="K23" s="28">
        <f>$G$27</f>
        <v>3.20946899249663</v>
      </c>
      <c r="L23" s="28">
        <v>3.1</v>
      </c>
      <c r="M23" s="28">
        <v>3</v>
      </c>
      <c r="N23" s="28">
        <v>2.7</v>
      </c>
    </row>
    <row r="24" spans="1:14" x14ac:dyDescent="0.25">
      <c r="A24" s="38"/>
      <c r="B24" s="9" t="s">
        <v>28</v>
      </c>
      <c r="C24" s="18">
        <v>2.4531422271223815</v>
      </c>
      <c r="D24" s="18">
        <v>2.5963524854744997</v>
      </c>
      <c r="E24" s="18">
        <v>2.7051709027169148</v>
      </c>
      <c r="F24" s="26">
        <v>2.8685681248795527</v>
      </c>
      <c r="G24" s="7">
        <v>2.9901780233271902</v>
      </c>
      <c r="H24" s="7">
        <v>3.2</v>
      </c>
      <c r="I24" s="7">
        <v>3.1946959896507101</v>
      </c>
      <c r="J24" s="27">
        <f>$I$27</f>
        <v>3.4566874262668401</v>
      </c>
      <c r="K24" s="28">
        <f>$G$27</f>
        <v>3.20946899249663</v>
      </c>
      <c r="L24" s="28">
        <v>3.1</v>
      </c>
      <c r="M24" s="28">
        <v>3</v>
      </c>
      <c r="N24" s="28">
        <v>2.7</v>
      </c>
    </row>
    <row r="25" spans="1:14" x14ac:dyDescent="0.25">
      <c r="A25" s="39"/>
      <c r="B25" s="10" t="s">
        <v>29</v>
      </c>
      <c r="C25" s="30">
        <v>2.7337104989513388</v>
      </c>
      <c r="D25" s="30">
        <v>2.8706217118057689</v>
      </c>
      <c r="E25" s="30">
        <v>3.0979864547465397</v>
      </c>
      <c r="F25" s="29">
        <v>3.2713024282560705</v>
      </c>
      <c r="G25" s="11">
        <v>3.45008861551293</v>
      </c>
      <c r="H25" s="11">
        <v>3.6</v>
      </c>
      <c r="I25" s="11">
        <v>3.6441122549710898</v>
      </c>
      <c r="J25" s="27">
        <f>$I$27</f>
        <v>3.4566874262668401</v>
      </c>
      <c r="K25" s="28">
        <f>$G$27</f>
        <v>3.20946899249663</v>
      </c>
      <c r="L25" s="28">
        <v>3.1</v>
      </c>
      <c r="M25" s="28">
        <v>3</v>
      </c>
      <c r="N25" s="28">
        <v>2.7</v>
      </c>
    </row>
    <row r="26" spans="1:14" x14ac:dyDescent="0.25">
      <c r="A26" s="34" t="s">
        <v>96</v>
      </c>
      <c r="B26" s="9" t="s">
        <v>16</v>
      </c>
      <c r="C26" s="45" t="s">
        <v>99</v>
      </c>
      <c r="D26" s="45" t="s">
        <v>99</v>
      </c>
      <c r="E26" s="45" t="s">
        <v>99</v>
      </c>
      <c r="F26" s="45" t="s">
        <v>99</v>
      </c>
      <c r="G26" s="45" t="s">
        <v>99</v>
      </c>
      <c r="H26" s="45" t="s">
        <v>99</v>
      </c>
      <c r="I26" s="45" t="s">
        <v>99</v>
      </c>
      <c r="J26" s="27">
        <f>$I$27</f>
        <v>3.4566874262668401</v>
      </c>
      <c r="K26" s="28"/>
      <c r="L26" s="28"/>
      <c r="M26" s="28"/>
      <c r="N26" s="28"/>
    </row>
    <row r="27" spans="1:14" x14ac:dyDescent="0.25">
      <c r="A27" s="12" t="s">
        <v>30</v>
      </c>
      <c r="B27" s="12"/>
      <c r="C27" s="11">
        <v>2.5946340389879654</v>
      </c>
      <c r="D27" s="11">
        <v>2.7</v>
      </c>
      <c r="E27" s="11">
        <v>3.0002218446381663</v>
      </c>
      <c r="F27" s="29">
        <v>3.1136425697224497</v>
      </c>
      <c r="G27" s="11">
        <v>3.20946899249663</v>
      </c>
      <c r="H27" s="11">
        <v>3.4</v>
      </c>
      <c r="I27" s="11">
        <v>3.4566874262668401</v>
      </c>
      <c r="J27" s="31"/>
      <c r="K27" s="31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 2018</vt:lpstr>
      <vt:lpstr>Aruandesse 2018</vt:lpstr>
      <vt:lpstr>Andmed 2018</vt:lpstr>
      <vt:lpstr>Andmed_detailsem 2018</vt:lpstr>
      <vt:lpstr>Kirjeldus 2017</vt:lpstr>
      <vt:lpstr>Aastate andmed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2019-03-27T10:51:56Z</dcterms:created>
  <dcterms:modified xsi:type="dcterms:W3CDTF">2019-10-18T10:30:42Z</dcterms:modified>
</cp:coreProperties>
</file>