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8960" windowHeight="8520" activeTab="9"/>
  </bookViews>
  <sheets>
    <sheet name="2006" sheetId="4" r:id="rId1"/>
    <sheet name="2007" sheetId="1" r:id="rId2"/>
    <sheet name="2008" sheetId="3" r:id="rId3"/>
    <sheet name="2009" sheetId="5" r:id="rId4"/>
    <sheet name="2010" sheetId="6" r:id="rId5"/>
    <sheet name="2011" sheetId="7" r:id="rId6"/>
    <sheet name="2012" sheetId="8" r:id="rId7"/>
    <sheet name="2013" sheetId="9" r:id="rId8"/>
    <sheet name="2014" sheetId="10" r:id="rId9"/>
    <sheet name="2015" sheetId="11" r:id="rId10"/>
  </sheets>
  <calcPr calcId="152511"/>
</workbook>
</file>

<file path=xl/calcChain.xml><?xml version="1.0" encoding="utf-8"?>
<calcChain xmlns="http://schemas.openxmlformats.org/spreadsheetml/2006/main">
  <c r="C13" i="3" l="1"/>
  <c r="D13" i="3"/>
  <c r="E13" i="3"/>
  <c r="E29" i="3"/>
  <c r="F2" i="4"/>
  <c r="F3" i="4"/>
  <c r="F19" i="4" s="1"/>
  <c r="F4" i="4"/>
  <c r="F5" i="4"/>
  <c r="F21" i="4" s="1"/>
  <c r="F6" i="4"/>
  <c r="F22" i="4" s="1"/>
  <c r="F7" i="4"/>
  <c r="F8" i="4"/>
  <c r="F24" i="4" s="1"/>
  <c r="F9" i="4"/>
  <c r="F25" i="4" s="1"/>
  <c r="F10" i="4"/>
  <c r="F26" i="4" s="1"/>
  <c r="F11" i="4"/>
  <c r="F12" i="4"/>
  <c r="F28" i="4" s="1"/>
  <c r="D13" i="4"/>
  <c r="D29" i="4" s="1"/>
  <c r="E13" i="4"/>
  <c r="E29" i="4" s="1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F27" i="4"/>
  <c r="F23" i="4"/>
  <c r="F20" i="4"/>
  <c r="F18" i="4"/>
  <c r="B29" i="1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F13" i="4" l="1"/>
  <c r="F29" i="4" s="1"/>
</calcChain>
</file>

<file path=xl/sharedStrings.xml><?xml version="1.0" encoding="utf-8"?>
<sst xmlns="http://schemas.openxmlformats.org/spreadsheetml/2006/main" count="252" uniqueCount="65">
  <si>
    <t>Kulud isiku kohta</t>
  </si>
  <si>
    <t>Kindlustatud isikute arv seisuga 31.12.2006</t>
  </si>
  <si>
    <t xml:space="preserve">Üldarstiabi kulu kroonides </t>
  </si>
  <si>
    <t>Eriarstiabi kulu kroonides</t>
  </si>
  <si>
    <t>Ravimite  kulu kroonides</t>
  </si>
  <si>
    <t>Kulud kokku kroonides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</si>
  <si>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</si>
  <si>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</si>
  <si>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</si>
  <si>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</si>
  <si>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</si>
  <si>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</si>
  <si>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</si>
  <si>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</si>
  <si>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</si>
  <si>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</si>
  <si>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100-109</t>
  </si>
  <si>
    <t>Keskmine</t>
  </si>
  <si>
    <t>Kindlustatud isikute arv seisuga 31.12.2008</t>
  </si>
  <si>
    <t>Kindlustatud 31.12.2008</t>
  </si>
  <si>
    <t>Perearst</t>
  </si>
  <si>
    <t>Eriarst</t>
  </si>
  <si>
    <t>Ravimid ja abivahendid</t>
  </si>
  <si>
    <t>Kokku</t>
  </si>
  <si>
    <t>Kindlustatud 31.12.2006</t>
  </si>
  <si>
    <t>Kindlustatud isikute arv seisuga 31.12.2007</t>
  </si>
  <si>
    <t>Kindlustatud 31.12.2007</t>
  </si>
  <si>
    <t>Kindlustatud isikute arv seisuga 31.12.2009</t>
  </si>
  <si>
    <t>Kindlustatud isikute arv seisuga 31.12.2010</t>
  </si>
  <si>
    <t>Üldarstiabi kulu eurodes</t>
  </si>
  <si>
    <t>Eriarstiabi kulu eurodes</t>
  </si>
  <si>
    <t>Ravimite  kulu eurodes</t>
  </si>
  <si>
    <t>Kulud kokku eurodes</t>
  </si>
  <si>
    <t>1-9</t>
  </si>
  <si>
    <t>100-...</t>
  </si>
  <si>
    <t>KOKKU</t>
  </si>
  <si>
    <t xml:space="preserve">Üldarstiabi kulu </t>
  </si>
  <si>
    <t xml:space="preserve">Eriarstiabi kulu </t>
  </si>
  <si>
    <t xml:space="preserve">Ravimite  kulu </t>
  </si>
  <si>
    <t>Kindlustatud isikute arv seisuga 31.12.2012</t>
  </si>
  <si>
    <t>Kindlustatud isikute arv seisuga 31.12.2013</t>
  </si>
  <si>
    <t>Vanusekategooriad (eluaastad)</t>
  </si>
  <si>
    <t xml:space="preserve">Kulud kokku eurodes </t>
  </si>
  <si>
    <t>Juuresolevates tabelites on kajastatud vanusegrupiti keskmised ravikulud kindlustatu kohta Eestis (Eesti Haigekassa eelarvest hüvitatavad kulud). Eraldi on märgitud nii üldarstiabi- ja eriarstiabile kui ka ravimitele ja meditsiiniseadmetele kuluvad summad. Tabelites toodud numbrites ei kajastu kulutused, mis on seatud arstiabi saamisega välisriikides (plaaniline arstiabi välisriikides; plaanilina ja vajaminev arstiabi Euroopa Majanduspiirkonnas ja Šveitsis).</t>
  </si>
  <si>
    <t>Kindlustatud isikute vanus</t>
  </si>
  <si>
    <t>Kindlustatud isikute arv seisuga 31.12.2014</t>
  </si>
  <si>
    <t>Üldarstiabi kulu</t>
  </si>
  <si>
    <t>Eriarstiabi kulu</t>
  </si>
  <si>
    <t xml:space="preserve">Kindlustatutele kompenseeritud ravimid </t>
  </si>
  <si>
    <t xml:space="preserve">Keskmised kulud kokku </t>
  </si>
  <si>
    <t>0 -9</t>
  </si>
  <si>
    <t>10 - 19</t>
  </si>
  <si>
    <t>20 - 29</t>
  </si>
  <si>
    <t>30 - 39</t>
  </si>
  <si>
    <t>40 - 49</t>
  </si>
  <si>
    <t>50 - 59</t>
  </si>
  <si>
    <t>60 - 69</t>
  </si>
  <si>
    <t>70 - 79</t>
  </si>
  <si>
    <t>80 - 89</t>
  </si>
  <si>
    <t>90 - 99</t>
  </si>
  <si>
    <t>100 - …</t>
  </si>
  <si>
    <t>1 232 819</t>
  </si>
  <si>
    <t>Kindlustatud isikute arv seisuga 31.12.2015</t>
  </si>
  <si>
    <t>Muud tervishoiuteenuse kulud*</t>
  </si>
  <si>
    <t>* Muud tervishoiuteenuse kulud sisaldab eriarstiabi, õendusabi, hambaravi ja hambaproteesihüvitist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</si>
</sst>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539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8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3" fontId="2" fillId="0" borderId="1" xfId="2" applyNumberFormat="1" applyFont="1" applyBorder="1"/>
    <xf numFmtId="165" fontId="2" fillId="0" borderId="1" xfId="2" applyNumberFormat="1" applyFont="1" applyBorder="1"/>
    <xf numFmtId="0" fontId="2" fillId="0" borderId="0" xfId="0" applyFont="1"/>
    <xf numFmtId="0" fontId="2" fillId="0" borderId="1" xfId="0" applyFont="1" applyBorder="1"/>
    <xf numFmtId="3" fontId="0" fillId="0" borderId="1" xfId="0" applyNumberFormat="1" applyBorder="1"/>
    <xf numFmtId="165" fontId="5" fillId="0" borderId="1" xfId="2" applyNumberFormat="1" applyFont="1" applyBorder="1"/>
    <xf numFmtId="0" fontId="2" fillId="0" borderId="1" xfId="0" applyFont="1" applyFill="1" applyBorder="1"/>
    <xf numFmtId="3" fontId="4" fillId="0" borderId="1" xfId="0" applyNumberFormat="1" applyFont="1" applyBorder="1"/>
    <xf numFmtId="165" fontId="4" fillId="0" borderId="1" xfId="2" applyNumberFormat="1" applyFont="1" applyBorder="1"/>
    <xf numFmtId="3" fontId="5" fillId="0" borderId="1" xfId="2" applyNumberFormat="1" applyFont="1" applyBorder="1"/>
    <xf numFmtId="3" fontId="2" fillId="0" borderId="1" xfId="0" applyNumberFormat="1" applyFont="1" applyBorder="1"/>
    <xf numFmtId="3" fontId="4" fillId="0" borderId="1" xfId="2" applyNumberFormat="1" applyFont="1" applyBorder="1"/>
    <xf numFmtId="164" fontId="0" fillId="0" borderId="0" xfId="0" applyNumberFormat="1"/>
    <xf numFmtId="3" fontId="3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4" xfId="2" applyNumberFormat="1" applyFont="1" applyBorder="1"/>
    <xf numFmtId="3" fontId="2" fillId="0" borderId="2" xfId="2" applyNumberFormat="1" applyFont="1" applyBorder="1"/>
    <xf numFmtId="3" fontId="2" fillId="0" borderId="3" xfId="2" applyNumberFormat="1" applyFont="1" applyBorder="1"/>
    <xf numFmtId="165" fontId="2" fillId="0" borderId="5" xfId="2" applyNumberFormat="1" applyFont="1" applyBorder="1"/>
    <xf numFmtId="3" fontId="0" fillId="2" borderId="1" xfId="0" applyNumberFormat="1" applyFill="1" applyBorder="1"/>
    <xf numFmtId="0" fontId="0" fillId="0" borderId="1" xfId="0" applyBorder="1"/>
    <xf numFmtId="164" fontId="0" fillId="2" borderId="0" xfId="0" applyNumberFormat="1" applyFill="1"/>
    <xf numFmtId="3" fontId="0" fillId="0" borderId="2" xfId="0" applyNumberFormat="1" applyBorder="1"/>
    <xf numFmtId="165" fontId="5" fillId="0" borderId="1" xfId="1" applyNumberFormat="1" applyFont="1" applyBorder="1"/>
    <xf numFmtId="165" fontId="5" fillId="2" borderId="1" xfId="1" applyNumberFormat="1" applyFont="1" applyFill="1" applyBorder="1"/>
    <xf numFmtId="0" fontId="0" fillId="0" borderId="2" xfId="0" applyBorder="1"/>
    <xf numFmtId="3" fontId="4" fillId="0" borderId="6" xfId="0" applyNumberFormat="1" applyFont="1" applyBorder="1"/>
    <xf numFmtId="3" fontId="6" fillId="0" borderId="1" xfId="0" applyNumberFormat="1" applyFont="1" applyBorder="1"/>
    <xf numFmtId="165" fontId="6" fillId="0" borderId="1" xfId="1" applyNumberFormat="1" applyFont="1" applyBorder="1"/>
    <xf numFmtId="165" fontId="6" fillId="2" borderId="1" xfId="1" applyNumberFormat="1" applyFont="1" applyFill="1" applyBorder="1"/>
    <xf numFmtId="3" fontId="4" fillId="2" borderId="1" xfId="0" applyNumberFormat="1" applyFont="1" applyFill="1" applyBorder="1"/>
    <xf numFmtId="3" fontId="0" fillId="2" borderId="1" xfId="0" applyNumberFormat="1" applyFill="1" applyBorder="1" applyAlignment="1"/>
    <xf numFmtId="165" fontId="5" fillId="2" borderId="1" xfId="1" applyNumberFormat="1" applyFont="1" applyFill="1" applyBorder="1" applyAlignment="1">
      <alignment horizontal="center"/>
    </xf>
    <xf numFmtId="0" fontId="6" fillId="0" borderId="1" xfId="0" applyFont="1" applyBorder="1"/>
    <xf numFmtId="3" fontId="2" fillId="0" borderId="0" xfId="0" applyNumberFormat="1" applyFont="1"/>
    <xf numFmtId="3" fontId="5" fillId="2" borderId="1" xfId="3" applyNumberFormat="1" applyFill="1" applyBorder="1"/>
    <xf numFmtId="3" fontId="5" fillId="0" borderId="1" xfId="3" applyNumberFormat="1" applyBorder="1"/>
    <xf numFmtId="3" fontId="6" fillId="0" borderId="1" xfId="3" applyNumberFormat="1" applyFont="1" applyBorder="1"/>
    <xf numFmtId="3" fontId="5" fillId="0" borderId="1" xfId="3" applyNumberFormat="1" applyFont="1" applyBorder="1"/>
    <xf numFmtId="3" fontId="7" fillId="2" borderId="1" xfId="0" applyNumberFormat="1" applyFont="1" applyFill="1" applyBorder="1"/>
    <xf numFmtId="165" fontId="7" fillId="2" borderId="1" xfId="1" applyNumberFormat="1" applyFont="1" applyFill="1" applyBorder="1" applyAlignment="1">
      <alignment horizontal="center"/>
    </xf>
    <xf numFmtId="0" fontId="7" fillId="0" borderId="0" xfId="0" applyFont="1"/>
    <xf numFmtId="165" fontId="8" fillId="0" borderId="1" xfId="2" applyNumberFormat="1" applyFont="1" applyFill="1" applyBorder="1"/>
    <xf numFmtId="165" fontId="7" fillId="0" borderId="1" xfId="2" applyNumberFormat="1" applyFont="1" applyBorder="1"/>
    <xf numFmtId="165" fontId="9" fillId="0" borderId="1" xfId="2" applyNumberFormat="1" applyFont="1" applyFill="1" applyBorder="1"/>
    <xf numFmtId="165" fontId="7" fillId="2" borderId="1" xfId="1" applyNumberFormat="1" applyFont="1" applyFill="1" applyBorder="1"/>
    <xf numFmtId="3" fontId="7" fillId="0" borderId="1" xfId="0" applyNumberFormat="1" applyFont="1" applyBorder="1"/>
    <xf numFmtId="3" fontId="7" fillId="0" borderId="1" xfId="3" applyNumberFormat="1" applyFont="1" applyBorder="1"/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/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2" fillId="0" borderId="0" xfId="3" applyNumberFormat="1" applyFont="1" applyFill="1"/>
    <xf numFmtId="3" fontId="5" fillId="0" borderId="0" xfId="3" applyNumberFormat="1" applyFill="1"/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">
    <cellStyle name="Comma" xfId="1" builtinId="3"/>
    <cellStyle name="Comma 2" xfId="2"/>
    <cellStyle name="Normal" xfId="0" builtinId="0"/>
    <cellStyle name="Normal 6" xfId="3"/>
  </cellStyles>
  <dxfs count="8"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1C5394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4" displayName="Table4" ref="A1:F13" totalsRowShown="0" headerRowDxfId="7" dataDxfId="6">
  <tableColumns count="6">
    <tableColumn id="1" name="Kindlustatud isikute vanus" dataDxfId="5"/>
    <tableColumn id="2" name="Kindlustatud isikute arv seisuga 31.12.2015" dataDxfId="4"/>
    <tableColumn id="3" name="Üldarstiabi kulu" dataDxfId="3"/>
    <tableColumn id="4" name="Muud tervishoiuteenuse kulud*" dataDxfId="2"/>
    <tableColumn id="5" name="Kindlustatutele kompenseeritud ravimid " dataDxfId="1"/>
    <tableColumn id="6" name="Keskmised kulud kokku 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I19" sqref="I19"/>
    </sheetView>
  </sheetViews>
  <sheetFormatPr defaultRowHeight="15" x14ac:dyDescent="0.25"/>
  <cols>
    <col min="1" max="1" width="18.5703125" customWidth="1"/>
    <col min="2" max="2" width="17.85546875" customWidth="1"/>
    <col min="3" max="3" width="11.140625" bestFit="1" customWidth="1"/>
    <col min="4" max="4" width="12.7109375" bestFit="1" customWidth="1"/>
    <col min="5" max="5" width="18.5703125" customWidth="1"/>
    <col min="6" max="6" width="12.7109375" bestFit="1" customWidth="1"/>
    <col min="11" max="11" width="16.42578125" customWidth="1"/>
  </cols>
  <sheetData>
    <row r="1" spans="1:13" ht="43.5" customHeight="1" x14ac:dyDescent="0.25">
      <c r="A1" s="50" t="s">
        <v>41</v>
      </c>
      <c r="B1" s="50" t="s">
        <v>24</v>
      </c>
      <c r="C1" s="50" t="s">
        <v>20</v>
      </c>
      <c r="D1" s="50" t="s">
        <v>21</v>
      </c>
      <c r="E1" s="50" t="s">
        <v>22</v>
      </c>
      <c r="F1" s="50" t="s">
        <v>23</v>
      </c>
      <c r="H1" s="68" t="s">
        <v>43</v>
      </c>
      <c r="I1" s="68"/>
      <c r="J1" s="68"/>
      <c r="K1" s="68"/>
      <c r="L1" s="58"/>
      <c r="M1" s="58"/>
    </row>
    <row r="2" spans="1:13" x14ac:dyDescent="0.25">
      <c r="A2" s="4" t="s">
        <v>6</v>
      </c>
      <c r="B2" s="10">
        <v>131848</v>
      </c>
      <c r="C2" s="10">
        <v>74048246.033122092</v>
      </c>
      <c r="D2" s="10">
        <v>345057070.45996338</v>
      </c>
      <c r="E2" s="10">
        <v>44307755.754378028</v>
      </c>
      <c r="F2" s="10">
        <f>C2+D2+E2</f>
        <v>463413072.24746352</v>
      </c>
      <c r="H2" s="68"/>
      <c r="I2" s="68"/>
      <c r="J2" s="68"/>
      <c r="K2" s="68"/>
      <c r="L2" s="58"/>
      <c r="M2" s="58"/>
    </row>
    <row r="3" spans="1:13" x14ac:dyDescent="0.25">
      <c r="A3" s="4" t="s">
        <v>7</v>
      </c>
      <c r="B3" s="10">
        <v>175880</v>
      </c>
      <c r="C3" s="10">
        <v>83063924.118533254</v>
      </c>
      <c r="D3" s="10">
        <v>373183309.98038805</v>
      </c>
      <c r="E3" s="10">
        <v>40802854.549809381</v>
      </c>
      <c r="F3" s="10">
        <f t="shared" ref="F3:F12" si="0">C3+D3+E3</f>
        <v>497050088.6487307</v>
      </c>
      <c r="H3" s="68"/>
      <c r="I3" s="68"/>
      <c r="J3" s="68"/>
      <c r="K3" s="68"/>
      <c r="L3" s="58"/>
      <c r="M3" s="58"/>
    </row>
    <row r="4" spans="1:13" x14ac:dyDescent="0.25">
      <c r="A4" s="4" t="s">
        <v>8</v>
      </c>
      <c r="B4" s="10">
        <v>173627</v>
      </c>
      <c r="C4" s="10">
        <v>83786406.41976361</v>
      </c>
      <c r="D4" s="10">
        <v>418609091.56680405</v>
      </c>
      <c r="E4" s="10">
        <v>71624307.663101375</v>
      </c>
      <c r="F4" s="10">
        <f t="shared" si="0"/>
        <v>574019805.64966905</v>
      </c>
      <c r="H4" s="68"/>
      <c r="I4" s="68"/>
      <c r="J4" s="68"/>
      <c r="K4" s="68"/>
      <c r="L4" s="58"/>
      <c r="M4" s="58"/>
    </row>
    <row r="5" spans="1:13" x14ac:dyDescent="0.25">
      <c r="A5" s="4" t="s">
        <v>9</v>
      </c>
      <c r="B5" s="10">
        <v>169072</v>
      </c>
      <c r="C5" s="10">
        <v>83630426.262357593</v>
      </c>
      <c r="D5" s="10">
        <v>406454472.0337981</v>
      </c>
      <c r="E5" s="10">
        <v>74838719.811011896</v>
      </c>
      <c r="F5" s="10">
        <f t="shared" si="0"/>
        <v>564923618.1071676</v>
      </c>
      <c r="H5" s="68"/>
      <c r="I5" s="68"/>
      <c r="J5" s="68"/>
      <c r="K5" s="68"/>
      <c r="L5" s="58"/>
      <c r="M5" s="58"/>
    </row>
    <row r="6" spans="1:13" x14ac:dyDescent="0.25">
      <c r="A6" s="4" t="s">
        <v>10</v>
      </c>
      <c r="B6" s="10">
        <v>170088</v>
      </c>
      <c r="C6" s="10">
        <v>87339359.153267473</v>
      </c>
      <c r="D6" s="10">
        <v>461247585.2610724</v>
      </c>
      <c r="E6" s="10">
        <v>98155131.777694464</v>
      </c>
      <c r="F6" s="10">
        <f t="shared" si="0"/>
        <v>646742076.19203436</v>
      </c>
      <c r="H6" s="68"/>
      <c r="I6" s="68"/>
      <c r="J6" s="68"/>
      <c r="K6" s="68"/>
      <c r="L6" s="58"/>
      <c r="M6" s="58"/>
    </row>
    <row r="7" spans="1:13" x14ac:dyDescent="0.25">
      <c r="A7" s="4" t="s">
        <v>11</v>
      </c>
      <c r="B7" s="10">
        <v>164424</v>
      </c>
      <c r="C7" s="10">
        <v>88681637.810714737</v>
      </c>
      <c r="D7" s="10">
        <v>668692441.1893388</v>
      </c>
      <c r="E7" s="10">
        <v>163491110.47891784</v>
      </c>
      <c r="F7" s="10">
        <f t="shared" si="0"/>
        <v>920865189.47897136</v>
      </c>
      <c r="H7" s="68"/>
      <c r="I7" s="68"/>
      <c r="J7" s="68"/>
      <c r="K7" s="68"/>
      <c r="L7" s="58"/>
      <c r="M7" s="58"/>
    </row>
    <row r="8" spans="1:13" x14ac:dyDescent="0.25">
      <c r="A8" s="4" t="s">
        <v>12</v>
      </c>
      <c r="B8" s="10">
        <v>139572</v>
      </c>
      <c r="C8" s="10">
        <v>75082569.002395511</v>
      </c>
      <c r="D8" s="10">
        <v>832741449.0906502</v>
      </c>
      <c r="E8" s="10">
        <v>214554298.85388705</v>
      </c>
      <c r="F8" s="10">
        <f t="shared" si="0"/>
        <v>1122378316.9469328</v>
      </c>
      <c r="H8" s="68"/>
      <c r="I8" s="68"/>
      <c r="J8" s="68"/>
      <c r="K8" s="68"/>
      <c r="L8" s="58"/>
      <c r="M8" s="58"/>
    </row>
    <row r="9" spans="1:13" x14ac:dyDescent="0.25">
      <c r="A9" s="4" t="s">
        <v>13</v>
      </c>
      <c r="B9" s="10">
        <v>108599</v>
      </c>
      <c r="C9" s="10">
        <v>65857617.152067252</v>
      </c>
      <c r="D9" s="10">
        <v>835513189.40594971</v>
      </c>
      <c r="E9" s="10">
        <v>215519849.45390165</v>
      </c>
      <c r="F9" s="10">
        <f t="shared" si="0"/>
        <v>1116890656.0119185</v>
      </c>
      <c r="H9" s="68"/>
      <c r="I9" s="68"/>
      <c r="J9" s="68"/>
      <c r="K9" s="68"/>
      <c r="L9" s="58"/>
      <c r="M9" s="58"/>
    </row>
    <row r="10" spans="1:13" x14ac:dyDescent="0.25">
      <c r="A10" s="4" t="s">
        <v>14</v>
      </c>
      <c r="B10" s="10">
        <v>39564</v>
      </c>
      <c r="C10" s="10">
        <v>22579132.346248019</v>
      </c>
      <c r="D10" s="10">
        <v>288178908.59903908</v>
      </c>
      <c r="E10" s="10">
        <v>70773567.851787299</v>
      </c>
      <c r="F10" s="10">
        <f t="shared" si="0"/>
        <v>381531608.79707444</v>
      </c>
      <c r="H10" s="68"/>
      <c r="I10" s="68"/>
      <c r="J10" s="68"/>
      <c r="K10" s="68"/>
      <c r="L10" s="58"/>
      <c r="M10" s="58"/>
    </row>
    <row r="11" spans="1:13" x14ac:dyDescent="0.25">
      <c r="A11" s="4" t="s">
        <v>15</v>
      </c>
      <c r="B11" s="10">
        <v>5242</v>
      </c>
      <c r="C11" s="10">
        <v>2787375.0757514946</v>
      </c>
      <c r="D11" s="10">
        <v>32537295.65700189</v>
      </c>
      <c r="E11" s="10">
        <v>5350872.0255110525</v>
      </c>
      <c r="F11" s="10">
        <f t="shared" si="0"/>
        <v>40675542.758264437</v>
      </c>
      <c r="H11" s="68"/>
      <c r="I11" s="68"/>
      <c r="J11" s="68"/>
      <c r="K11" s="68"/>
      <c r="L11" s="58"/>
      <c r="M11" s="58"/>
    </row>
    <row r="12" spans="1:13" x14ac:dyDescent="0.25">
      <c r="A12" s="4" t="s">
        <v>16</v>
      </c>
      <c r="B12" s="10">
        <v>100</v>
      </c>
      <c r="C12" s="10">
        <v>51105.272334061323</v>
      </c>
      <c r="D12" s="10">
        <v>422360.74599393154</v>
      </c>
      <c r="E12" s="10">
        <v>3888.95</v>
      </c>
      <c r="F12" s="10">
        <f t="shared" si="0"/>
        <v>477354.96832799289</v>
      </c>
      <c r="H12" s="58"/>
      <c r="I12" s="58"/>
      <c r="J12" s="58"/>
      <c r="K12" s="58"/>
      <c r="L12" s="58"/>
      <c r="M12" s="58"/>
    </row>
    <row r="13" spans="1:13" x14ac:dyDescent="0.25">
      <c r="A13" s="16" t="s">
        <v>23</v>
      </c>
      <c r="B13" s="17">
        <v>1278016</v>
      </c>
      <c r="C13" s="18">
        <v>666907798.64655519</v>
      </c>
      <c r="D13" s="19">
        <f>SUM(D2:D12)</f>
        <v>4662637173.9899988</v>
      </c>
      <c r="E13" s="19">
        <f>SUM(E2:E12)</f>
        <v>999422357.17000008</v>
      </c>
      <c r="F13" s="19">
        <f>SUM(F2:F12)</f>
        <v>6328967329.8065548</v>
      </c>
      <c r="H13" s="58"/>
      <c r="I13" s="58"/>
      <c r="J13" s="58"/>
      <c r="K13" s="58"/>
      <c r="L13" s="58"/>
      <c r="M13" s="58"/>
    </row>
    <row r="14" spans="1:13" x14ac:dyDescent="0.25">
      <c r="C14" s="13"/>
      <c r="D14" s="13"/>
      <c r="E14" s="13"/>
      <c r="F14" s="13"/>
      <c r="H14" s="58"/>
      <c r="I14" s="58"/>
      <c r="J14" s="58"/>
      <c r="K14" s="58"/>
      <c r="L14" s="58"/>
      <c r="M14" s="58"/>
    </row>
    <row r="15" spans="1:13" x14ac:dyDescent="0.25">
      <c r="H15" s="58"/>
      <c r="I15" s="58"/>
      <c r="J15" s="58"/>
      <c r="K15" s="58"/>
      <c r="L15" s="58"/>
      <c r="M15" s="58"/>
    </row>
    <row r="16" spans="1:13" x14ac:dyDescent="0.25">
      <c r="A16" s="43" t="s">
        <v>0</v>
      </c>
    </row>
    <row r="17" spans="1:6" ht="45" x14ac:dyDescent="0.25">
      <c r="A17" s="50" t="s">
        <v>41</v>
      </c>
      <c r="B17" s="50" t="s">
        <v>1</v>
      </c>
      <c r="C17" s="50" t="s">
        <v>2</v>
      </c>
      <c r="D17" s="50" t="s">
        <v>3</v>
      </c>
      <c r="E17" s="50" t="s">
        <v>4</v>
      </c>
      <c r="F17" s="50" t="s">
        <v>5</v>
      </c>
    </row>
    <row r="18" spans="1:6" x14ac:dyDescent="0.25">
      <c r="A18" s="4" t="s">
        <v>6</v>
      </c>
      <c r="B18" s="6">
        <f>B2</f>
        <v>131848</v>
      </c>
      <c r="C18" s="6">
        <f>C2/B2</f>
        <v>561.61827280749117</v>
      </c>
      <c r="D18" s="6">
        <f>D2/B2</f>
        <v>2617.0823255564237</v>
      </c>
      <c r="E18" s="6">
        <f>E2/B2</f>
        <v>336.05178504321663</v>
      </c>
      <c r="F18" s="45">
        <f>F2/B2</f>
        <v>3514.7523834071317</v>
      </c>
    </row>
    <row r="19" spans="1:6" x14ac:dyDescent="0.25">
      <c r="A19" s="4" t="s">
        <v>7</v>
      </c>
      <c r="B19" s="6">
        <f t="shared" ref="B19:B29" si="1">B3</f>
        <v>175880</v>
      </c>
      <c r="C19" s="6">
        <f t="shared" ref="C19:C29" si="2">C3/B3</f>
        <v>472.27612075581789</v>
      </c>
      <c r="D19" s="6">
        <f t="shared" ref="D19:D29" si="3">D3/B3</f>
        <v>2121.806401980828</v>
      </c>
      <c r="E19" s="6">
        <f t="shared" ref="E19:E29" si="4">E3/B3</f>
        <v>231.99257760865012</v>
      </c>
      <c r="F19" s="45">
        <f t="shared" ref="F19:F29" si="5">F3/B3</f>
        <v>2826.0751003452961</v>
      </c>
    </row>
    <row r="20" spans="1:6" x14ac:dyDescent="0.25">
      <c r="A20" s="4" t="s">
        <v>8</v>
      </c>
      <c r="B20" s="6">
        <f t="shared" si="1"/>
        <v>173627</v>
      </c>
      <c r="C20" s="6">
        <f t="shared" si="2"/>
        <v>482.56553657993061</v>
      </c>
      <c r="D20" s="6">
        <f t="shared" si="3"/>
        <v>2410.9677156594544</v>
      </c>
      <c r="E20" s="6">
        <f t="shared" si="4"/>
        <v>412.51825846844889</v>
      </c>
      <c r="F20" s="45">
        <f t="shared" si="5"/>
        <v>3306.0515107078336</v>
      </c>
    </row>
    <row r="21" spans="1:6" x14ac:dyDescent="0.25">
      <c r="A21" s="4" t="s">
        <v>9</v>
      </c>
      <c r="B21" s="6">
        <f t="shared" si="1"/>
        <v>169072</v>
      </c>
      <c r="C21" s="6">
        <f t="shared" si="2"/>
        <v>494.64385742380517</v>
      </c>
      <c r="D21" s="6">
        <f t="shared" si="3"/>
        <v>2404.031844621215</v>
      </c>
      <c r="E21" s="6">
        <f t="shared" si="4"/>
        <v>442.64407951057478</v>
      </c>
      <c r="F21" s="45">
        <f t="shared" si="5"/>
        <v>3341.3197815555955</v>
      </c>
    </row>
    <row r="22" spans="1:6" x14ac:dyDescent="0.25">
      <c r="A22" s="4" t="s">
        <v>10</v>
      </c>
      <c r="B22" s="6">
        <f t="shared" si="1"/>
        <v>170088</v>
      </c>
      <c r="C22" s="6">
        <f t="shared" si="2"/>
        <v>513.49512695350336</v>
      </c>
      <c r="D22" s="6">
        <f t="shared" si="3"/>
        <v>2711.817325508398</v>
      </c>
      <c r="E22" s="6">
        <f t="shared" si="4"/>
        <v>577.08440206066541</v>
      </c>
      <c r="F22" s="45">
        <f t="shared" si="5"/>
        <v>3802.3968545225671</v>
      </c>
    </row>
    <row r="23" spans="1:6" x14ac:dyDescent="0.25">
      <c r="A23" s="4" t="s">
        <v>11</v>
      </c>
      <c r="B23" s="6">
        <f t="shared" si="1"/>
        <v>164424</v>
      </c>
      <c r="C23" s="6">
        <f t="shared" si="2"/>
        <v>539.34728391667113</v>
      </c>
      <c r="D23" s="6">
        <f t="shared" si="3"/>
        <v>4066.878565108128</v>
      </c>
      <c r="E23" s="6">
        <f t="shared" si="4"/>
        <v>994.32631780590327</v>
      </c>
      <c r="F23" s="45">
        <f t="shared" si="5"/>
        <v>5600.5521668307019</v>
      </c>
    </row>
    <row r="24" spans="1:6" x14ac:dyDescent="0.25">
      <c r="A24" s="4" t="s">
        <v>12</v>
      </c>
      <c r="B24" s="6">
        <f t="shared" si="1"/>
        <v>139572</v>
      </c>
      <c r="C24" s="6">
        <f t="shared" si="2"/>
        <v>537.94865017622101</v>
      </c>
      <c r="D24" s="6">
        <f t="shared" si="3"/>
        <v>5966.3933245253356</v>
      </c>
      <c r="E24" s="6">
        <f t="shared" si="4"/>
        <v>1537.2302385427381</v>
      </c>
      <c r="F24" s="45">
        <f t="shared" si="5"/>
        <v>8041.5722132442952</v>
      </c>
    </row>
    <row r="25" spans="1:6" x14ac:dyDescent="0.25">
      <c r="A25" s="7" t="s">
        <v>13</v>
      </c>
      <c r="B25" s="44">
        <f t="shared" si="1"/>
        <v>108599</v>
      </c>
      <c r="C25" s="44">
        <f t="shared" si="2"/>
        <v>606.42931474569059</v>
      </c>
      <c r="D25" s="44">
        <f t="shared" si="3"/>
        <v>7693.5624582726332</v>
      </c>
      <c r="E25" s="44">
        <f t="shared" si="4"/>
        <v>1984.5472744123026</v>
      </c>
      <c r="F25" s="46">
        <f t="shared" si="5"/>
        <v>10284.539047430626</v>
      </c>
    </row>
    <row r="26" spans="1:6" x14ac:dyDescent="0.25">
      <c r="A26" s="4" t="s">
        <v>14</v>
      </c>
      <c r="B26" s="6">
        <f t="shared" si="1"/>
        <v>39564</v>
      </c>
      <c r="C26" s="6">
        <f t="shared" si="2"/>
        <v>570.69892696006525</v>
      </c>
      <c r="D26" s="6">
        <f t="shared" si="3"/>
        <v>7283.8668637913024</v>
      </c>
      <c r="E26" s="6">
        <f t="shared" si="4"/>
        <v>1788.837525320678</v>
      </c>
      <c r="F26" s="45">
        <f t="shared" si="5"/>
        <v>9643.4033160720464</v>
      </c>
    </row>
    <row r="27" spans="1:6" x14ac:dyDescent="0.25">
      <c r="A27" s="4" t="s">
        <v>15</v>
      </c>
      <c r="B27" s="6">
        <f t="shared" si="1"/>
        <v>5242</v>
      </c>
      <c r="C27" s="6">
        <f t="shared" si="2"/>
        <v>531.73885458822861</v>
      </c>
      <c r="D27" s="6">
        <f t="shared" si="3"/>
        <v>6207.0384694776594</v>
      </c>
      <c r="E27" s="6">
        <f t="shared" si="4"/>
        <v>1020.7691769383923</v>
      </c>
      <c r="F27" s="45">
        <f t="shared" si="5"/>
        <v>7759.5465010042799</v>
      </c>
    </row>
    <row r="28" spans="1:6" x14ac:dyDescent="0.25">
      <c r="A28" s="4" t="s">
        <v>16</v>
      </c>
      <c r="B28" s="6">
        <f t="shared" si="1"/>
        <v>100</v>
      </c>
      <c r="C28" s="6">
        <f t="shared" si="2"/>
        <v>511.05272334061323</v>
      </c>
      <c r="D28" s="6">
        <f t="shared" si="3"/>
        <v>4223.607459939315</v>
      </c>
      <c r="E28" s="6">
        <f t="shared" si="4"/>
        <v>38.889499999999998</v>
      </c>
      <c r="F28" s="45">
        <f t="shared" si="5"/>
        <v>4773.549683279929</v>
      </c>
    </row>
    <row r="29" spans="1:6" x14ac:dyDescent="0.25">
      <c r="A29" s="15" t="s">
        <v>17</v>
      </c>
      <c r="B29" s="2">
        <f t="shared" si="1"/>
        <v>1278016</v>
      </c>
      <c r="C29" s="20">
        <f t="shared" si="2"/>
        <v>521.83055505295329</v>
      </c>
      <c r="D29" s="2">
        <f t="shared" si="3"/>
        <v>3648.3402195199424</v>
      </c>
      <c r="E29" s="20">
        <f t="shared" si="4"/>
        <v>782.01083333072518</v>
      </c>
      <c r="F29" s="2">
        <f t="shared" si="5"/>
        <v>4952.1816079036216</v>
      </c>
    </row>
  </sheetData>
  <mergeCells count="1">
    <mergeCell ref="H1:K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23" sqref="I23"/>
    </sheetView>
  </sheetViews>
  <sheetFormatPr defaultRowHeight="15" x14ac:dyDescent="0.25"/>
  <cols>
    <col min="1" max="1" width="12.5703125" customWidth="1"/>
    <col min="2" max="2" width="17.28515625" customWidth="1"/>
    <col min="3" max="3" width="13.140625" customWidth="1"/>
    <col min="4" max="4" width="17.140625" customWidth="1"/>
    <col min="5" max="5" width="16.42578125" customWidth="1"/>
    <col min="6" max="6" width="13.42578125" customWidth="1"/>
  </cols>
  <sheetData>
    <row r="1" spans="1:6" ht="72.75" customHeight="1" x14ac:dyDescent="0.25">
      <c r="A1" s="55" t="s">
        <v>44</v>
      </c>
      <c r="B1" s="55" t="s">
        <v>62</v>
      </c>
      <c r="C1" s="55" t="s">
        <v>46</v>
      </c>
      <c r="D1" s="55" t="s">
        <v>63</v>
      </c>
      <c r="E1" s="55" t="s">
        <v>48</v>
      </c>
      <c r="F1" s="55" t="s">
        <v>49</v>
      </c>
    </row>
    <row r="2" spans="1:6" x14ac:dyDescent="0.25">
      <c r="A2" s="56" t="s">
        <v>50</v>
      </c>
      <c r="B2" s="57">
        <v>148324</v>
      </c>
      <c r="C2" s="57">
        <v>79</v>
      </c>
      <c r="D2" s="57">
        <v>298</v>
      </c>
      <c r="E2" s="57">
        <v>26</v>
      </c>
      <c r="F2" s="57">
        <v>403</v>
      </c>
    </row>
    <row r="3" spans="1:6" x14ac:dyDescent="0.25">
      <c r="A3" s="56" t="s">
        <v>51</v>
      </c>
      <c r="B3" s="57">
        <v>125991</v>
      </c>
      <c r="C3" s="57">
        <v>57</v>
      </c>
      <c r="D3" s="57">
        <v>286</v>
      </c>
      <c r="E3" s="57">
        <v>22</v>
      </c>
      <c r="F3" s="57">
        <v>365</v>
      </c>
    </row>
    <row r="4" spans="1:6" x14ac:dyDescent="0.25">
      <c r="A4" s="56" t="s">
        <v>52</v>
      </c>
      <c r="B4" s="57">
        <v>146613</v>
      </c>
      <c r="C4" s="57">
        <v>59</v>
      </c>
      <c r="D4" s="57">
        <v>304</v>
      </c>
      <c r="E4" s="57">
        <v>38</v>
      </c>
      <c r="F4" s="57">
        <v>401</v>
      </c>
    </row>
    <row r="5" spans="1:6" x14ac:dyDescent="0.25">
      <c r="A5" s="56" t="s">
        <v>53</v>
      </c>
      <c r="B5" s="57">
        <v>161655</v>
      </c>
      <c r="C5" s="57">
        <v>61</v>
      </c>
      <c r="D5" s="57">
        <v>344</v>
      </c>
      <c r="E5" s="57">
        <v>53</v>
      </c>
      <c r="F5" s="57">
        <v>458</v>
      </c>
    </row>
    <row r="6" spans="1:6" x14ac:dyDescent="0.25">
      <c r="A6" s="56" t="s">
        <v>54</v>
      </c>
      <c r="B6" s="57">
        <v>158310</v>
      </c>
      <c r="C6" s="57">
        <v>65</v>
      </c>
      <c r="D6" s="57">
        <v>346</v>
      </c>
      <c r="E6" s="57">
        <v>63</v>
      </c>
      <c r="F6" s="57">
        <v>474</v>
      </c>
    </row>
    <row r="7" spans="1:6" x14ac:dyDescent="0.25">
      <c r="A7" s="56" t="s">
        <v>55</v>
      </c>
      <c r="B7" s="57">
        <v>162734</v>
      </c>
      <c r="C7" s="57">
        <v>83</v>
      </c>
      <c r="D7" s="57">
        <v>499</v>
      </c>
      <c r="E7" s="57">
        <v>110</v>
      </c>
      <c r="F7" s="57">
        <v>692</v>
      </c>
    </row>
    <row r="8" spans="1:6" x14ac:dyDescent="0.25">
      <c r="A8" s="56" t="s">
        <v>56</v>
      </c>
      <c r="B8" s="57">
        <v>156267</v>
      </c>
      <c r="C8" s="57">
        <v>86</v>
      </c>
      <c r="D8" s="57">
        <v>725</v>
      </c>
      <c r="E8" s="57">
        <v>171</v>
      </c>
      <c r="F8" s="57">
        <v>982</v>
      </c>
    </row>
    <row r="9" spans="1:6" x14ac:dyDescent="0.25">
      <c r="A9" s="56" t="s">
        <v>57</v>
      </c>
      <c r="B9" s="57">
        <v>109505</v>
      </c>
      <c r="C9" s="57">
        <v>102</v>
      </c>
      <c r="D9" s="57">
        <v>1039</v>
      </c>
      <c r="E9" s="57">
        <v>229</v>
      </c>
      <c r="F9" s="57">
        <v>1370</v>
      </c>
    </row>
    <row r="10" spans="1:6" x14ac:dyDescent="0.25">
      <c r="A10" s="56" t="s">
        <v>58</v>
      </c>
      <c r="B10" s="57">
        <v>59086</v>
      </c>
      <c r="C10" s="57">
        <v>96</v>
      </c>
      <c r="D10" s="57">
        <v>1140</v>
      </c>
      <c r="E10" s="57">
        <v>192</v>
      </c>
      <c r="F10" s="57">
        <v>1428</v>
      </c>
    </row>
    <row r="11" spans="1:6" x14ac:dyDescent="0.25">
      <c r="A11" s="56" t="s">
        <v>59</v>
      </c>
      <c r="B11" s="57">
        <v>8706</v>
      </c>
      <c r="C11" s="57">
        <v>86</v>
      </c>
      <c r="D11" s="57">
        <v>1011</v>
      </c>
      <c r="E11" s="57">
        <v>115</v>
      </c>
      <c r="F11" s="57">
        <v>1212</v>
      </c>
    </row>
    <row r="12" spans="1:6" x14ac:dyDescent="0.25">
      <c r="A12" s="56" t="s">
        <v>60</v>
      </c>
      <c r="B12" s="57">
        <v>145</v>
      </c>
      <c r="C12" s="57">
        <v>84</v>
      </c>
      <c r="D12" s="57">
        <v>1186</v>
      </c>
      <c r="E12" s="57">
        <v>66</v>
      </c>
      <c r="F12" s="57">
        <v>1336</v>
      </c>
    </row>
    <row r="13" spans="1:6" s="59" customFormat="1" x14ac:dyDescent="0.25">
      <c r="A13" s="65" t="s">
        <v>23</v>
      </c>
      <c r="B13" s="66">
        <v>1237336</v>
      </c>
      <c r="C13" s="66">
        <v>75</v>
      </c>
      <c r="D13" s="66">
        <v>501</v>
      </c>
      <c r="E13" s="66">
        <v>91</v>
      </c>
      <c r="F13" s="66">
        <v>667</v>
      </c>
    </row>
    <row r="15" spans="1:6" x14ac:dyDescent="0.25">
      <c r="A15" s="67" t="s">
        <v>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N18" sqref="N18"/>
    </sheetView>
  </sheetViews>
  <sheetFormatPr defaultRowHeight="15" x14ac:dyDescent="0.25"/>
  <cols>
    <col min="1" max="1" width="18" customWidth="1"/>
    <col min="2" max="2" width="14.42578125" customWidth="1"/>
    <col min="3" max="3" width="11.140625" bestFit="1" customWidth="1"/>
    <col min="4" max="6" width="12.7109375" bestFit="1" customWidth="1"/>
    <col min="8" max="8" width="7.7109375" customWidth="1"/>
    <col min="9" max="9" width="7" customWidth="1"/>
    <col min="10" max="10" width="7.5703125" customWidth="1"/>
    <col min="11" max="11" width="7.140625" customWidth="1"/>
    <col min="12" max="12" width="6.28515625" customWidth="1"/>
    <col min="13" max="13" width="7" customWidth="1"/>
  </cols>
  <sheetData>
    <row r="1" spans="1:13" ht="30" x14ac:dyDescent="0.25">
      <c r="A1" s="50" t="s">
        <v>41</v>
      </c>
      <c r="B1" s="50" t="s">
        <v>26</v>
      </c>
      <c r="C1" s="50" t="s">
        <v>20</v>
      </c>
      <c r="D1" s="50" t="s">
        <v>21</v>
      </c>
      <c r="E1" s="50" t="s">
        <v>22</v>
      </c>
      <c r="F1" s="50" t="s">
        <v>23</v>
      </c>
      <c r="H1" s="69" t="s">
        <v>43</v>
      </c>
      <c r="I1" s="69"/>
      <c r="J1" s="69"/>
      <c r="K1" s="69"/>
      <c r="L1" s="69"/>
      <c r="M1" s="69"/>
    </row>
    <row r="2" spans="1:13" x14ac:dyDescent="0.25">
      <c r="A2" s="4" t="s">
        <v>6</v>
      </c>
      <c r="B2" s="14">
        <v>135356</v>
      </c>
      <c r="C2" s="10">
        <v>97762793.9312004</v>
      </c>
      <c r="D2" s="10">
        <v>441784060.72039968</v>
      </c>
      <c r="E2" s="5">
        <v>32721400.224028513</v>
      </c>
      <c r="F2" s="10">
        <v>572268254.87562859</v>
      </c>
      <c r="H2" s="69"/>
      <c r="I2" s="69"/>
      <c r="J2" s="69"/>
      <c r="K2" s="69"/>
      <c r="L2" s="69"/>
      <c r="M2" s="69"/>
    </row>
    <row r="3" spans="1:13" x14ac:dyDescent="0.25">
      <c r="A3" s="4" t="s">
        <v>7</v>
      </c>
      <c r="B3" s="14">
        <v>164030</v>
      </c>
      <c r="C3" s="10">
        <v>100879717.07821271</v>
      </c>
      <c r="D3" s="10">
        <v>451025996.98028994</v>
      </c>
      <c r="E3" s="5">
        <v>41149554.419228166</v>
      </c>
      <c r="F3" s="10">
        <v>593055268.47773087</v>
      </c>
      <c r="H3" s="69"/>
      <c r="I3" s="69"/>
      <c r="J3" s="69"/>
      <c r="K3" s="69"/>
      <c r="L3" s="69"/>
      <c r="M3" s="69"/>
    </row>
    <row r="4" spans="1:13" x14ac:dyDescent="0.25">
      <c r="A4" s="4" t="s">
        <v>8</v>
      </c>
      <c r="B4" s="14">
        <v>177893</v>
      </c>
      <c r="C4" s="10">
        <v>111831928.06061278</v>
      </c>
      <c r="D4" s="10">
        <v>536232474.25576025</v>
      </c>
      <c r="E4" s="5">
        <v>80050264.188029453</v>
      </c>
      <c r="F4" s="10">
        <v>728114666.5044024</v>
      </c>
      <c r="H4" s="69"/>
      <c r="I4" s="69"/>
      <c r="J4" s="69"/>
      <c r="K4" s="69"/>
      <c r="L4" s="69"/>
      <c r="M4" s="69"/>
    </row>
    <row r="5" spans="1:13" x14ac:dyDescent="0.25">
      <c r="A5" s="4" t="s">
        <v>9</v>
      </c>
      <c r="B5" s="14">
        <v>172549</v>
      </c>
      <c r="C5" s="10">
        <v>111321120.8963238</v>
      </c>
      <c r="D5" s="10">
        <v>537897989.53375936</v>
      </c>
      <c r="E5" s="5">
        <v>92279148.854232803</v>
      </c>
      <c r="F5" s="10">
        <v>741498259.28431594</v>
      </c>
      <c r="H5" s="69"/>
      <c r="I5" s="69"/>
      <c r="J5" s="69"/>
      <c r="K5" s="69"/>
      <c r="L5" s="69"/>
      <c r="M5" s="69"/>
    </row>
    <row r="6" spans="1:13" x14ac:dyDescent="0.25">
      <c r="A6" s="4" t="s">
        <v>10</v>
      </c>
      <c r="B6" s="14">
        <v>169646</v>
      </c>
      <c r="C6" s="10">
        <v>114727595.49169192</v>
      </c>
      <c r="D6" s="10">
        <v>586072439.47819591</v>
      </c>
      <c r="E6" s="5">
        <v>126595029.84651627</v>
      </c>
      <c r="F6" s="10">
        <v>827395064.8164041</v>
      </c>
      <c r="H6" s="69"/>
      <c r="I6" s="69"/>
      <c r="J6" s="69"/>
      <c r="K6" s="69"/>
      <c r="L6" s="69"/>
      <c r="M6" s="69"/>
    </row>
    <row r="7" spans="1:13" x14ac:dyDescent="0.25">
      <c r="A7" s="4" t="s">
        <v>11</v>
      </c>
      <c r="B7" s="14">
        <v>167915</v>
      </c>
      <c r="C7" s="10">
        <v>119871762.04331344</v>
      </c>
      <c r="D7" s="10">
        <v>853674691.43292928</v>
      </c>
      <c r="E7" s="5">
        <v>199615563.48644572</v>
      </c>
      <c r="F7" s="10">
        <v>1173162016.9626884</v>
      </c>
      <c r="H7" s="69"/>
      <c r="I7" s="69"/>
      <c r="J7" s="69"/>
      <c r="K7" s="69"/>
      <c r="L7" s="69"/>
      <c r="M7" s="69"/>
    </row>
    <row r="8" spans="1:13" x14ac:dyDescent="0.25">
      <c r="A8" s="4" t="s">
        <v>12</v>
      </c>
      <c r="B8" s="14">
        <v>138576</v>
      </c>
      <c r="C8" s="10">
        <v>99927465.172691002</v>
      </c>
      <c r="D8" s="10">
        <v>1056456987.8833001</v>
      </c>
      <c r="E8" s="5">
        <v>255019435.04571372</v>
      </c>
      <c r="F8" s="10">
        <v>1411403888.1017048</v>
      </c>
      <c r="H8" s="69"/>
      <c r="I8" s="69"/>
      <c r="J8" s="69"/>
      <c r="K8" s="69"/>
      <c r="L8" s="69"/>
      <c r="M8" s="69"/>
    </row>
    <row r="9" spans="1:13" x14ac:dyDescent="0.25">
      <c r="A9" s="4" t="s">
        <v>13</v>
      </c>
      <c r="B9" s="14">
        <v>111687</v>
      </c>
      <c r="C9" s="10">
        <v>88580042.309703693</v>
      </c>
      <c r="D9" s="10">
        <v>1103495993.5175157</v>
      </c>
      <c r="E9" s="5">
        <v>248269799.01607752</v>
      </c>
      <c r="F9" s="10">
        <v>1440345834.8432968</v>
      </c>
      <c r="H9" s="69"/>
      <c r="I9" s="69"/>
      <c r="J9" s="69"/>
      <c r="K9" s="69"/>
      <c r="L9" s="69"/>
      <c r="M9" s="69"/>
    </row>
    <row r="10" spans="1:13" x14ac:dyDescent="0.25">
      <c r="A10" s="4" t="s">
        <v>14</v>
      </c>
      <c r="B10" s="14">
        <v>45072</v>
      </c>
      <c r="C10" s="10">
        <v>37840410.055504985</v>
      </c>
      <c r="D10" s="10">
        <v>420424521.20237756</v>
      </c>
      <c r="E10" s="5">
        <v>83697982.818539783</v>
      </c>
      <c r="F10" s="10">
        <v>541962914.07642233</v>
      </c>
      <c r="H10" s="69"/>
      <c r="I10" s="69"/>
      <c r="J10" s="69"/>
      <c r="K10" s="69"/>
      <c r="L10" s="69"/>
      <c r="M10" s="69"/>
    </row>
    <row r="11" spans="1:13" x14ac:dyDescent="0.25">
      <c r="A11" s="4" t="s">
        <v>15</v>
      </c>
      <c r="B11" s="14">
        <v>5039</v>
      </c>
      <c r="C11" s="10">
        <v>3447989.9789305469</v>
      </c>
      <c r="D11" s="10">
        <v>41766614.791452818</v>
      </c>
      <c r="E11" s="5">
        <v>5499474.8618326951</v>
      </c>
      <c r="F11" s="10">
        <v>50714079.632216059</v>
      </c>
      <c r="H11" s="69"/>
      <c r="I11" s="69"/>
      <c r="J11" s="69"/>
      <c r="K11" s="69"/>
      <c r="L11" s="69"/>
      <c r="M11" s="69"/>
    </row>
    <row r="12" spans="1:13" x14ac:dyDescent="0.25">
      <c r="A12" s="4" t="s">
        <v>16</v>
      </c>
      <c r="B12" s="14">
        <v>108</v>
      </c>
      <c r="C12" s="10">
        <v>73317.632494246209</v>
      </c>
      <c r="D12" s="10">
        <v>480427.70933271595</v>
      </c>
      <c r="E12" s="5">
        <v>0</v>
      </c>
      <c r="F12" s="10">
        <v>553745.34182696219</v>
      </c>
      <c r="H12" s="69"/>
      <c r="I12" s="69"/>
      <c r="J12" s="69"/>
      <c r="K12" s="69"/>
      <c r="L12" s="69"/>
      <c r="M12" s="69"/>
    </row>
    <row r="13" spans="1:13" x14ac:dyDescent="0.25">
      <c r="A13" s="4" t="s">
        <v>23</v>
      </c>
      <c r="B13" s="11">
        <v>1287871</v>
      </c>
      <c r="C13" s="1">
        <v>886264142.65067971</v>
      </c>
      <c r="D13" s="1">
        <v>6029312197.505311</v>
      </c>
      <c r="E13" s="11">
        <v>1164897652.7606447</v>
      </c>
      <c r="F13" s="1">
        <v>8080473992.9166384</v>
      </c>
      <c r="H13" s="69"/>
      <c r="I13" s="69"/>
      <c r="J13" s="69"/>
      <c r="K13" s="69"/>
      <c r="L13" s="69"/>
      <c r="M13" s="69"/>
    </row>
    <row r="14" spans="1:13" x14ac:dyDescent="0.25">
      <c r="C14" s="13"/>
      <c r="D14" s="13"/>
      <c r="E14" s="13"/>
      <c r="F14" s="13"/>
      <c r="H14" s="69"/>
      <c r="I14" s="69"/>
      <c r="J14" s="69"/>
      <c r="K14" s="69"/>
      <c r="L14" s="69"/>
      <c r="M14" s="69"/>
    </row>
    <row r="15" spans="1:13" x14ac:dyDescent="0.25">
      <c r="H15" s="69"/>
      <c r="I15" s="69"/>
      <c r="J15" s="69"/>
      <c r="K15" s="69"/>
      <c r="L15" s="69"/>
      <c r="M15" s="69"/>
    </row>
    <row r="16" spans="1:13" x14ac:dyDescent="0.25">
      <c r="A16" s="3" t="s">
        <v>0</v>
      </c>
    </row>
    <row r="17" spans="1:6" ht="60" x14ac:dyDescent="0.25">
      <c r="A17" s="50" t="s">
        <v>41</v>
      </c>
      <c r="B17" s="50" t="s">
        <v>25</v>
      </c>
      <c r="C17" s="50" t="s">
        <v>2</v>
      </c>
      <c r="D17" s="50" t="s">
        <v>3</v>
      </c>
      <c r="E17" s="50" t="s">
        <v>4</v>
      </c>
      <c r="F17" s="50" t="s">
        <v>5</v>
      </c>
    </row>
    <row r="18" spans="1:6" x14ac:dyDescent="0.25">
      <c r="A18" s="4" t="s">
        <v>6</v>
      </c>
      <c r="B18" s="14">
        <v>135356</v>
      </c>
      <c r="C18" s="6">
        <v>722.26420647182545</v>
      </c>
      <c r="D18" s="6">
        <v>3263.8675841514205</v>
      </c>
      <c r="E18" s="6">
        <v>241.74325647942104</v>
      </c>
      <c r="F18" s="45">
        <v>4227.8750471026669</v>
      </c>
    </row>
    <row r="19" spans="1:6" x14ac:dyDescent="0.25">
      <c r="A19" s="4" t="s">
        <v>7</v>
      </c>
      <c r="B19" s="14">
        <v>164030</v>
      </c>
      <c r="C19" s="6">
        <v>615.00772467361276</v>
      </c>
      <c r="D19" s="6">
        <v>2749.655532404377</v>
      </c>
      <c r="E19" s="6">
        <v>250.8660270635138</v>
      </c>
      <c r="F19" s="45">
        <v>3615.5292841415039</v>
      </c>
    </row>
    <row r="20" spans="1:6" x14ac:dyDescent="0.25">
      <c r="A20" s="4" t="s">
        <v>8</v>
      </c>
      <c r="B20" s="14">
        <v>177893</v>
      </c>
      <c r="C20" s="6">
        <v>628.64715340464647</v>
      </c>
      <c r="D20" s="6">
        <v>3014.3539895092008</v>
      </c>
      <c r="E20" s="6">
        <v>449.99108558532066</v>
      </c>
      <c r="F20" s="45">
        <v>4092.9922284991676</v>
      </c>
    </row>
    <row r="21" spans="1:6" x14ac:dyDescent="0.25">
      <c r="A21" s="4" t="s">
        <v>9</v>
      </c>
      <c r="B21" s="14">
        <v>172549</v>
      </c>
      <c r="C21" s="6">
        <v>645.15656941694124</v>
      </c>
      <c r="D21" s="6">
        <v>3117.3637026801625</v>
      </c>
      <c r="E21" s="6">
        <v>534.79967345063028</v>
      </c>
      <c r="F21" s="45">
        <v>4297.3199455477343</v>
      </c>
    </row>
    <row r="22" spans="1:6" x14ac:dyDescent="0.25">
      <c r="A22" s="4" t="s">
        <v>10</v>
      </c>
      <c r="B22" s="14">
        <v>169646</v>
      </c>
      <c r="C22" s="6">
        <v>676.276455039859</v>
      </c>
      <c r="D22" s="6">
        <v>3454.6787986642535</v>
      </c>
      <c r="E22" s="6">
        <v>746.23056156063956</v>
      </c>
      <c r="F22" s="45">
        <v>4877.1858152647519</v>
      </c>
    </row>
    <row r="23" spans="1:6" x14ac:dyDescent="0.25">
      <c r="A23" s="4" t="s">
        <v>11</v>
      </c>
      <c r="B23" s="14">
        <v>167915</v>
      </c>
      <c r="C23" s="6">
        <v>713.88358421411692</v>
      </c>
      <c r="D23" s="6">
        <v>5083.9692191461709</v>
      </c>
      <c r="E23" s="6">
        <v>1188.7893486969342</v>
      </c>
      <c r="F23" s="45">
        <v>6986.6421520572221</v>
      </c>
    </row>
    <row r="24" spans="1:6" x14ac:dyDescent="0.25">
      <c r="A24" s="4" t="s">
        <v>12</v>
      </c>
      <c r="B24" s="14">
        <v>138576</v>
      </c>
      <c r="C24" s="6">
        <v>721.10224838854492</v>
      </c>
      <c r="D24" s="6">
        <v>7623.6649050578744</v>
      </c>
      <c r="E24" s="6">
        <v>1840.2857280172159</v>
      </c>
      <c r="F24" s="45">
        <v>10185.052881463636</v>
      </c>
    </row>
    <row r="25" spans="1:6" x14ac:dyDescent="0.25">
      <c r="A25" s="7" t="s">
        <v>13</v>
      </c>
      <c r="B25" s="14">
        <v>111687</v>
      </c>
      <c r="C25" s="6">
        <v>793.10969324723283</v>
      </c>
      <c r="D25" s="6">
        <v>9880.2545821583135</v>
      </c>
      <c r="E25" s="6">
        <v>2222.9068648641069</v>
      </c>
      <c r="F25" s="45">
        <v>12896.271140269653</v>
      </c>
    </row>
    <row r="26" spans="1:6" x14ac:dyDescent="0.25">
      <c r="A26" s="4" t="s">
        <v>14</v>
      </c>
      <c r="B26" s="14">
        <v>45072</v>
      </c>
      <c r="C26" s="6">
        <v>839.5547136915377</v>
      </c>
      <c r="D26" s="6">
        <v>9327.8425896871122</v>
      </c>
      <c r="E26" s="6">
        <v>1856.9839993463743</v>
      </c>
      <c r="F26" s="45">
        <v>12024.381302725025</v>
      </c>
    </row>
    <row r="27" spans="1:6" x14ac:dyDescent="0.25">
      <c r="A27" s="4" t="s">
        <v>15</v>
      </c>
      <c r="B27" s="14">
        <v>5039</v>
      </c>
      <c r="C27" s="6">
        <v>684.26076184372835</v>
      </c>
      <c r="D27" s="6">
        <v>8288.6713219791272</v>
      </c>
      <c r="E27" s="6">
        <v>1091.3821912745971</v>
      </c>
      <c r="F27" s="45">
        <v>10064.314275097451</v>
      </c>
    </row>
    <row r="28" spans="1:6" x14ac:dyDescent="0.25">
      <c r="A28" s="4" t="s">
        <v>16</v>
      </c>
      <c r="B28" s="14">
        <v>108</v>
      </c>
      <c r="C28" s="6">
        <v>678.86696753931676</v>
      </c>
      <c r="D28" s="6">
        <v>4448.4047160436667</v>
      </c>
      <c r="E28" s="6">
        <v>0</v>
      </c>
      <c r="F28" s="45">
        <v>5127.2716835829833</v>
      </c>
    </row>
    <row r="29" spans="1:6" x14ac:dyDescent="0.25">
      <c r="A29" s="4" t="s">
        <v>17</v>
      </c>
      <c r="B29" s="11">
        <f>SUM(B18:B28)</f>
        <v>1287871</v>
      </c>
      <c r="C29" s="2">
        <v>688.16220153313463</v>
      </c>
      <c r="D29" s="2">
        <v>4681.6118986337224</v>
      </c>
      <c r="E29" s="2">
        <v>904.51423532375884</v>
      </c>
      <c r="F29" s="2">
        <v>6274.2883354906189</v>
      </c>
    </row>
  </sheetData>
  <mergeCells count="1">
    <mergeCell ref="H1:M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26" sqref="L26"/>
    </sheetView>
  </sheetViews>
  <sheetFormatPr defaultRowHeight="15" x14ac:dyDescent="0.25"/>
  <cols>
    <col min="1" max="1" width="18.42578125" customWidth="1"/>
    <col min="2" max="2" width="15.42578125" customWidth="1"/>
    <col min="3" max="3" width="19.140625" customWidth="1"/>
    <col min="4" max="4" width="18.7109375" customWidth="1"/>
    <col min="5" max="5" width="20.42578125" customWidth="1"/>
    <col min="6" max="6" width="18.42578125" customWidth="1"/>
    <col min="10" max="10" width="8.28515625" customWidth="1"/>
    <col min="11" max="11" width="9.140625" hidden="1" customWidth="1"/>
    <col min="13" max="13" width="1.7109375" customWidth="1"/>
  </cols>
  <sheetData>
    <row r="1" spans="1:13" ht="30" x14ac:dyDescent="0.25">
      <c r="A1" s="50" t="s">
        <v>41</v>
      </c>
      <c r="B1" s="50" t="s">
        <v>19</v>
      </c>
      <c r="C1" s="50" t="s">
        <v>20</v>
      </c>
      <c r="D1" s="50" t="s">
        <v>21</v>
      </c>
      <c r="E1" s="50" t="s">
        <v>22</v>
      </c>
      <c r="F1" s="50" t="s">
        <v>23</v>
      </c>
      <c r="H1" s="69" t="s">
        <v>43</v>
      </c>
      <c r="I1" s="69"/>
      <c r="J1" s="69"/>
      <c r="K1" s="69"/>
      <c r="L1" s="69"/>
      <c r="M1" s="69"/>
    </row>
    <row r="2" spans="1:13" x14ac:dyDescent="0.25">
      <c r="A2" s="4" t="s">
        <v>6</v>
      </c>
      <c r="B2" s="5">
        <v>139887</v>
      </c>
      <c r="C2" s="5">
        <v>111342604.7690952</v>
      </c>
      <c r="D2" s="5">
        <v>541273347.83037853</v>
      </c>
      <c r="E2" s="5">
        <v>45523394.240000002</v>
      </c>
      <c r="F2" s="10">
        <v>698139346.83947372</v>
      </c>
      <c r="H2" s="69"/>
      <c r="I2" s="69"/>
      <c r="J2" s="69"/>
      <c r="K2" s="69"/>
      <c r="L2" s="69"/>
      <c r="M2" s="69"/>
    </row>
    <row r="3" spans="1:13" x14ac:dyDescent="0.25">
      <c r="A3" s="4" t="s">
        <v>7</v>
      </c>
      <c r="B3" s="5">
        <v>153470</v>
      </c>
      <c r="C3" s="5">
        <v>106396397.07461944</v>
      </c>
      <c r="D3" s="5">
        <v>515381940.87054783</v>
      </c>
      <c r="E3" s="5">
        <v>44433590.840000004</v>
      </c>
      <c r="F3" s="10">
        <v>666211928.78516734</v>
      </c>
      <c r="H3" s="69"/>
      <c r="I3" s="69"/>
      <c r="J3" s="69"/>
      <c r="K3" s="69"/>
      <c r="L3" s="69"/>
      <c r="M3" s="69"/>
    </row>
    <row r="4" spans="1:13" x14ac:dyDescent="0.25">
      <c r="A4" s="4" t="s">
        <v>8</v>
      </c>
      <c r="B4" s="5">
        <v>177209</v>
      </c>
      <c r="C4" s="5">
        <v>130726083.40067512</v>
      </c>
      <c r="D4" s="5">
        <v>633624904.80644417</v>
      </c>
      <c r="E4" s="5">
        <v>84028508.170000002</v>
      </c>
      <c r="F4" s="10">
        <v>848379496.37711918</v>
      </c>
      <c r="H4" s="69"/>
      <c r="I4" s="69"/>
      <c r="J4" s="69"/>
      <c r="K4" s="69"/>
      <c r="L4" s="69"/>
      <c r="M4" s="69"/>
    </row>
    <row r="5" spans="1:13" x14ac:dyDescent="0.25">
      <c r="A5" s="4" t="s">
        <v>9</v>
      </c>
      <c r="B5" s="5">
        <v>171520</v>
      </c>
      <c r="C5" s="5">
        <v>138659717.93202013</v>
      </c>
      <c r="D5" s="5">
        <v>638076693.61508679</v>
      </c>
      <c r="E5" s="5">
        <v>100173950.44</v>
      </c>
      <c r="F5" s="10">
        <v>876910361.98710704</v>
      </c>
      <c r="H5" s="69"/>
      <c r="I5" s="69"/>
      <c r="J5" s="69"/>
      <c r="K5" s="69"/>
      <c r="L5" s="69"/>
      <c r="M5" s="69"/>
    </row>
    <row r="6" spans="1:13" x14ac:dyDescent="0.25">
      <c r="A6" s="4" t="s">
        <v>10</v>
      </c>
      <c r="B6" s="5">
        <v>167548</v>
      </c>
      <c r="C6" s="5">
        <v>131955916.55475388</v>
      </c>
      <c r="D6" s="5">
        <v>692769631.66268313</v>
      </c>
      <c r="E6" s="5">
        <v>129529767.39</v>
      </c>
      <c r="F6" s="10">
        <v>954255315.60743701</v>
      </c>
      <c r="H6" s="69"/>
      <c r="I6" s="69"/>
      <c r="J6" s="69"/>
      <c r="K6" s="69"/>
      <c r="L6" s="69"/>
      <c r="M6" s="69"/>
    </row>
    <row r="7" spans="1:13" x14ac:dyDescent="0.25">
      <c r="A7" s="4" t="s">
        <v>11</v>
      </c>
      <c r="B7" s="5">
        <v>168027</v>
      </c>
      <c r="C7" s="5">
        <v>145639253.14499572</v>
      </c>
      <c r="D7" s="5">
        <v>1077247124.0244062</v>
      </c>
      <c r="E7" s="5">
        <v>219051880.66</v>
      </c>
      <c r="F7" s="10">
        <v>1441938257.829402</v>
      </c>
      <c r="H7" s="69"/>
      <c r="I7" s="69"/>
      <c r="J7" s="69"/>
      <c r="K7" s="69"/>
      <c r="L7" s="69"/>
      <c r="M7" s="69"/>
    </row>
    <row r="8" spans="1:13" x14ac:dyDescent="0.25">
      <c r="A8" s="4" t="s">
        <v>12</v>
      </c>
      <c r="B8" s="5">
        <v>138129</v>
      </c>
      <c r="C8" s="5">
        <v>132828078.84238601</v>
      </c>
      <c r="D8" s="5">
        <v>1259412648.3669839</v>
      </c>
      <c r="E8" s="5">
        <v>297393063.08999997</v>
      </c>
      <c r="F8" s="10">
        <v>1689633790.2993698</v>
      </c>
      <c r="H8" s="69"/>
      <c r="I8" s="69"/>
      <c r="J8" s="69"/>
      <c r="K8" s="69"/>
      <c r="L8" s="69"/>
      <c r="M8" s="69"/>
    </row>
    <row r="9" spans="1:13" x14ac:dyDescent="0.25">
      <c r="A9" s="4" t="s">
        <v>13</v>
      </c>
      <c r="B9" s="5">
        <v>112737</v>
      </c>
      <c r="C9" s="5">
        <v>105015579.64080723</v>
      </c>
      <c r="D9" s="5">
        <v>1349306771.9788401</v>
      </c>
      <c r="E9" s="5">
        <v>300842849.95999998</v>
      </c>
      <c r="F9" s="10">
        <v>1755165201.5796473</v>
      </c>
      <c r="H9" s="69"/>
      <c r="I9" s="69"/>
      <c r="J9" s="69"/>
      <c r="K9" s="69"/>
      <c r="L9" s="69"/>
      <c r="M9" s="69"/>
    </row>
    <row r="10" spans="1:13" x14ac:dyDescent="0.25">
      <c r="A10" s="4" t="s">
        <v>14</v>
      </c>
      <c r="B10" s="5">
        <v>47780</v>
      </c>
      <c r="C10" s="5">
        <v>41006734.702275559</v>
      </c>
      <c r="D10" s="5">
        <v>540984004.56583476</v>
      </c>
      <c r="E10" s="5">
        <v>107456000.47</v>
      </c>
      <c r="F10" s="10">
        <v>689446739.7381103</v>
      </c>
      <c r="H10" s="69"/>
      <c r="I10" s="69"/>
      <c r="J10" s="69"/>
      <c r="K10" s="69"/>
      <c r="L10" s="69"/>
      <c r="M10" s="69"/>
    </row>
    <row r="11" spans="1:13" x14ac:dyDescent="0.25">
      <c r="A11" s="4" t="s">
        <v>15</v>
      </c>
      <c r="B11" s="5">
        <v>5302</v>
      </c>
      <c r="C11" s="5">
        <v>4105644.4227845334</v>
      </c>
      <c r="D11" s="5">
        <v>50768571.57722526</v>
      </c>
      <c r="E11" s="5">
        <v>6475406.0999999996</v>
      </c>
      <c r="F11" s="10">
        <v>61349622.100009792</v>
      </c>
      <c r="H11" s="69"/>
      <c r="I11" s="69"/>
      <c r="J11" s="69"/>
      <c r="K11" s="69"/>
      <c r="L11" s="69"/>
      <c r="M11" s="69"/>
    </row>
    <row r="12" spans="1:13" x14ac:dyDescent="0.25">
      <c r="A12" s="4" t="s">
        <v>16</v>
      </c>
      <c r="B12" s="5">
        <v>109</v>
      </c>
      <c r="C12" s="5">
        <v>80096.145587233885</v>
      </c>
      <c r="D12" s="5">
        <v>984789.65790169139</v>
      </c>
      <c r="E12" s="5"/>
      <c r="F12" s="10">
        <v>1064885.8034889253</v>
      </c>
      <c r="H12" s="69"/>
      <c r="I12" s="69"/>
      <c r="J12" s="69"/>
      <c r="K12" s="69"/>
      <c r="L12" s="69"/>
      <c r="M12" s="69"/>
    </row>
    <row r="13" spans="1:13" x14ac:dyDescent="0.25">
      <c r="A13" s="4" t="s">
        <v>23</v>
      </c>
      <c r="B13" s="8">
        <v>1281718</v>
      </c>
      <c r="C13" s="1">
        <f>SUM(C2:C12)</f>
        <v>1047756106.63</v>
      </c>
      <c r="D13" s="1">
        <f>SUM(D2:D12)</f>
        <v>7299830428.9563332</v>
      </c>
      <c r="E13" s="11">
        <f>SUM(E2:E11)</f>
        <v>1334908411.3599999</v>
      </c>
      <c r="F13" s="12">
        <v>9682494946.9463329</v>
      </c>
      <c r="H13" s="69"/>
      <c r="I13" s="69"/>
      <c r="J13" s="69"/>
      <c r="K13" s="69"/>
      <c r="L13" s="69"/>
      <c r="M13" s="69"/>
    </row>
    <row r="14" spans="1:13" x14ac:dyDescent="0.25">
      <c r="C14" s="13"/>
      <c r="D14" s="13"/>
      <c r="E14" s="13"/>
      <c r="F14" s="13"/>
      <c r="H14" s="69"/>
      <c r="I14" s="69"/>
      <c r="J14" s="69"/>
      <c r="K14" s="69"/>
      <c r="L14" s="69"/>
      <c r="M14" s="69"/>
    </row>
    <row r="15" spans="1:13" x14ac:dyDescent="0.25">
      <c r="H15" s="69"/>
      <c r="I15" s="69"/>
      <c r="J15" s="69"/>
      <c r="K15" s="69"/>
      <c r="L15" s="69"/>
      <c r="M15" s="69"/>
    </row>
    <row r="16" spans="1:13" x14ac:dyDescent="0.25">
      <c r="A16" s="3" t="s">
        <v>0</v>
      </c>
    </row>
    <row r="17" spans="1:6" ht="60" x14ac:dyDescent="0.25">
      <c r="A17" s="50" t="s">
        <v>41</v>
      </c>
      <c r="B17" s="50" t="s">
        <v>18</v>
      </c>
      <c r="C17" s="50" t="s">
        <v>2</v>
      </c>
      <c r="D17" s="50" t="s">
        <v>3</v>
      </c>
      <c r="E17" s="50" t="s">
        <v>4</v>
      </c>
      <c r="F17" s="50" t="s">
        <v>5</v>
      </c>
    </row>
    <row r="18" spans="1:6" x14ac:dyDescent="0.25">
      <c r="A18" s="4" t="s">
        <v>6</v>
      </c>
      <c r="B18" s="5">
        <v>139887</v>
      </c>
      <c r="C18" s="6">
        <v>795.94676252328804</v>
      </c>
      <c r="D18" s="6">
        <f t="shared" ref="D18:D29" si="0">D2/B18</f>
        <v>3869.3613261445203</v>
      </c>
      <c r="E18" s="6">
        <f t="shared" ref="E18:E29" si="1">E2/B18</f>
        <v>325.42977002866598</v>
      </c>
      <c r="F18" s="45">
        <v>4990.7378586964742</v>
      </c>
    </row>
    <row r="19" spans="1:6" x14ac:dyDescent="0.25">
      <c r="A19" s="4" t="s">
        <v>7</v>
      </c>
      <c r="B19" s="5">
        <v>153470</v>
      </c>
      <c r="C19" s="6">
        <v>693.27163012067138</v>
      </c>
      <c r="D19" s="6">
        <f t="shared" si="0"/>
        <v>3358.1933985179371</v>
      </c>
      <c r="E19" s="6">
        <f t="shared" si="1"/>
        <v>289.52623209747838</v>
      </c>
      <c r="F19" s="45">
        <v>4340.9912607360875</v>
      </c>
    </row>
    <row r="20" spans="1:6" x14ac:dyDescent="0.25">
      <c r="A20" s="4" t="s">
        <v>8</v>
      </c>
      <c r="B20" s="5">
        <v>177209</v>
      </c>
      <c r="C20" s="6">
        <v>737.6943800860854</v>
      </c>
      <c r="D20" s="6">
        <f t="shared" si="0"/>
        <v>3575.5797098705152</v>
      </c>
      <c r="E20" s="6">
        <f t="shared" si="1"/>
        <v>474.17742987094334</v>
      </c>
      <c r="F20" s="45">
        <v>4787.451519827544</v>
      </c>
    </row>
    <row r="21" spans="1:6" x14ac:dyDescent="0.25">
      <c r="A21" s="4" t="s">
        <v>9</v>
      </c>
      <c r="B21" s="5">
        <v>171520</v>
      </c>
      <c r="C21" s="6">
        <v>808.41719876410991</v>
      </c>
      <c r="D21" s="6">
        <f t="shared" si="0"/>
        <v>3720.1299767670639</v>
      </c>
      <c r="E21" s="6">
        <f t="shared" si="1"/>
        <v>584.03655806902987</v>
      </c>
      <c r="F21" s="45">
        <v>5112.5837336002041</v>
      </c>
    </row>
    <row r="22" spans="1:6" x14ac:dyDescent="0.25">
      <c r="A22" s="4" t="s">
        <v>10</v>
      </c>
      <c r="B22" s="5">
        <v>167548</v>
      </c>
      <c r="C22" s="6">
        <v>787.57082480694419</v>
      </c>
      <c r="D22" s="6">
        <f t="shared" si="0"/>
        <v>4134.7532149753097</v>
      </c>
      <c r="E22" s="6">
        <f t="shared" si="1"/>
        <v>773.09050176665789</v>
      </c>
      <c r="F22" s="45">
        <v>5695.4145415489111</v>
      </c>
    </row>
    <row r="23" spans="1:6" x14ac:dyDescent="0.25">
      <c r="A23" s="4" t="s">
        <v>11</v>
      </c>
      <c r="B23" s="5">
        <v>168027</v>
      </c>
      <c r="C23" s="6">
        <v>866.76101546177529</v>
      </c>
      <c r="D23" s="6">
        <f t="shared" si="0"/>
        <v>6411.1548978700221</v>
      </c>
      <c r="E23" s="6">
        <f t="shared" si="1"/>
        <v>1303.6707235146732</v>
      </c>
      <c r="F23" s="45">
        <v>8581.5866368464704</v>
      </c>
    </row>
    <row r="24" spans="1:6" x14ac:dyDescent="0.25">
      <c r="A24" s="4" t="s">
        <v>12</v>
      </c>
      <c r="B24" s="5">
        <v>138129</v>
      </c>
      <c r="C24" s="6">
        <v>961.62340162012322</v>
      </c>
      <c r="D24" s="6">
        <f t="shared" si="0"/>
        <v>9117.6555854815706</v>
      </c>
      <c r="E24" s="6">
        <f t="shared" si="1"/>
        <v>2153.0096003735634</v>
      </c>
      <c r="F24" s="45">
        <v>12232.288587475257</v>
      </c>
    </row>
    <row r="25" spans="1:6" x14ac:dyDescent="0.25">
      <c r="A25" s="7" t="s">
        <v>13</v>
      </c>
      <c r="B25" s="5">
        <v>112737</v>
      </c>
      <c r="C25" s="6">
        <v>931.50943914426693</v>
      </c>
      <c r="D25" s="6">
        <f t="shared" si="0"/>
        <v>11968.624071767388</v>
      </c>
      <c r="E25" s="6">
        <f t="shared" si="1"/>
        <v>2668.5369484729945</v>
      </c>
      <c r="F25" s="45">
        <v>15568.67045938465</v>
      </c>
    </row>
    <row r="26" spans="1:6" x14ac:dyDescent="0.25">
      <c r="A26" s="4" t="s">
        <v>14</v>
      </c>
      <c r="B26" s="5">
        <v>47780</v>
      </c>
      <c r="C26" s="6">
        <v>858.24057560225117</v>
      </c>
      <c r="D26" s="6">
        <f t="shared" si="0"/>
        <v>11322.394402801063</v>
      </c>
      <c r="E26" s="6">
        <f t="shared" si="1"/>
        <v>2248.9744761406446</v>
      </c>
      <c r="F26" s="45">
        <v>14429.609454543957</v>
      </c>
    </row>
    <row r="27" spans="1:6" x14ac:dyDescent="0.25">
      <c r="A27" s="4" t="s">
        <v>15</v>
      </c>
      <c r="B27" s="5">
        <v>5302</v>
      </c>
      <c r="C27" s="6">
        <v>774.35768064589467</v>
      </c>
      <c r="D27" s="6">
        <f t="shared" si="0"/>
        <v>9575.3624249764725</v>
      </c>
      <c r="E27" s="6">
        <f t="shared" si="1"/>
        <v>1221.3138626933232</v>
      </c>
      <c r="F27" s="45">
        <v>11571.033968315691</v>
      </c>
    </row>
    <row r="28" spans="1:6" x14ac:dyDescent="0.25">
      <c r="A28" s="4" t="s">
        <v>16</v>
      </c>
      <c r="B28" s="5">
        <v>109</v>
      </c>
      <c r="C28" s="6">
        <v>734.82702373609072</v>
      </c>
      <c r="D28" s="6">
        <f t="shared" si="0"/>
        <v>9034.7675036852415</v>
      </c>
      <c r="E28" s="6">
        <f t="shared" si="1"/>
        <v>0</v>
      </c>
      <c r="F28" s="45">
        <v>9769.5945274213336</v>
      </c>
    </row>
    <row r="29" spans="1:6" x14ac:dyDescent="0.25">
      <c r="A29" s="4" t="s">
        <v>17</v>
      </c>
      <c r="B29" s="8">
        <v>1281718</v>
      </c>
      <c r="C29" s="9">
        <v>817.46227066328163</v>
      </c>
      <c r="D29" s="9">
        <f t="shared" si="0"/>
        <v>5695.3482973293139</v>
      </c>
      <c r="E29" s="9">
        <f t="shared" si="1"/>
        <v>1041.4993090211731</v>
      </c>
      <c r="F29" s="9">
        <v>7554.3098770137685</v>
      </c>
    </row>
  </sheetData>
  <mergeCells count="1">
    <mergeCell ref="H1:M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I25" sqref="I25"/>
    </sheetView>
  </sheetViews>
  <sheetFormatPr defaultRowHeight="15" x14ac:dyDescent="0.25"/>
  <cols>
    <col min="1" max="1" width="20.42578125" customWidth="1"/>
    <col min="2" max="2" width="19.140625" customWidth="1"/>
    <col min="3" max="3" width="16.85546875" customWidth="1"/>
    <col min="4" max="4" width="16.7109375" customWidth="1"/>
    <col min="5" max="5" width="18.140625" customWidth="1"/>
    <col min="6" max="6" width="16.28515625" customWidth="1"/>
    <col min="7" max="7" width="5.28515625" customWidth="1"/>
    <col min="9" max="9" width="8.140625" customWidth="1"/>
    <col min="10" max="10" width="7.5703125" customWidth="1"/>
    <col min="11" max="11" width="5.7109375" customWidth="1"/>
    <col min="12" max="12" width="4.7109375" customWidth="1"/>
    <col min="13" max="13" width="3.5703125" customWidth="1"/>
  </cols>
  <sheetData>
    <row r="1" spans="1:13" x14ac:dyDescent="0.25">
      <c r="C1" s="13"/>
      <c r="D1" s="13"/>
      <c r="E1" s="23"/>
      <c r="F1" s="23"/>
    </row>
    <row r="2" spans="1:13" x14ac:dyDescent="0.25">
      <c r="H2" s="69" t="s">
        <v>43</v>
      </c>
      <c r="I2" s="69"/>
      <c r="J2" s="69"/>
      <c r="K2" s="69"/>
      <c r="L2" s="69"/>
      <c r="M2" s="69"/>
    </row>
    <row r="3" spans="1:13" x14ac:dyDescent="0.25">
      <c r="A3" s="3" t="s">
        <v>0</v>
      </c>
      <c r="H3" s="69"/>
      <c r="I3" s="69"/>
      <c r="J3" s="69"/>
      <c r="K3" s="69"/>
      <c r="L3" s="69"/>
      <c r="M3" s="69"/>
    </row>
    <row r="4" spans="1:13" ht="45" x14ac:dyDescent="0.25">
      <c r="A4" s="50" t="s">
        <v>41</v>
      </c>
      <c r="B4" s="50" t="s">
        <v>27</v>
      </c>
      <c r="C4" s="50" t="s">
        <v>2</v>
      </c>
      <c r="D4" s="50" t="s">
        <v>3</v>
      </c>
      <c r="E4" s="50" t="s">
        <v>4</v>
      </c>
      <c r="F4" s="50" t="s">
        <v>5</v>
      </c>
      <c r="H4" s="69"/>
      <c r="I4" s="69"/>
      <c r="J4" s="69"/>
      <c r="K4" s="69"/>
      <c r="L4" s="69"/>
      <c r="M4" s="69"/>
    </row>
    <row r="5" spans="1:13" x14ac:dyDescent="0.25">
      <c r="A5" s="4" t="s">
        <v>6</v>
      </c>
      <c r="B5" s="24">
        <v>143236</v>
      </c>
      <c r="C5" s="5">
        <v>884</v>
      </c>
      <c r="D5" s="25">
        <v>3675</v>
      </c>
      <c r="E5" s="26">
        <v>413</v>
      </c>
      <c r="F5" s="47">
        <v>4972</v>
      </c>
      <c r="H5" s="69"/>
      <c r="I5" s="69"/>
      <c r="J5" s="69"/>
      <c r="K5" s="69"/>
      <c r="L5" s="69"/>
      <c r="M5" s="69"/>
    </row>
    <row r="6" spans="1:13" x14ac:dyDescent="0.25">
      <c r="A6" s="4" t="s">
        <v>7</v>
      </c>
      <c r="B6" s="24">
        <v>144452</v>
      </c>
      <c r="C6" s="5">
        <v>722</v>
      </c>
      <c r="D6" s="25">
        <v>3262</v>
      </c>
      <c r="E6" s="26">
        <v>328</v>
      </c>
      <c r="F6" s="47">
        <v>4312</v>
      </c>
      <c r="H6" s="69"/>
      <c r="I6" s="69"/>
      <c r="J6" s="69"/>
      <c r="K6" s="69"/>
      <c r="L6" s="69"/>
      <c r="M6" s="69"/>
    </row>
    <row r="7" spans="1:13" x14ac:dyDescent="0.25">
      <c r="A7" s="4" t="s">
        <v>8</v>
      </c>
      <c r="B7" s="24">
        <v>176267</v>
      </c>
      <c r="C7" s="5">
        <v>736</v>
      </c>
      <c r="D7" s="25">
        <v>3364</v>
      </c>
      <c r="E7" s="26">
        <v>508</v>
      </c>
      <c r="F7" s="47">
        <v>4608</v>
      </c>
      <c r="H7" s="69"/>
      <c r="I7" s="69"/>
      <c r="J7" s="69"/>
      <c r="K7" s="69"/>
      <c r="L7" s="69"/>
      <c r="M7" s="69"/>
    </row>
    <row r="8" spans="1:13" x14ac:dyDescent="0.25">
      <c r="A8" s="4" t="s">
        <v>9</v>
      </c>
      <c r="B8" s="24">
        <v>169679</v>
      </c>
      <c r="C8" s="5">
        <v>757</v>
      </c>
      <c r="D8" s="25">
        <v>3574</v>
      </c>
      <c r="E8" s="26">
        <v>627</v>
      </c>
      <c r="F8" s="47">
        <v>4959</v>
      </c>
      <c r="H8" s="69"/>
      <c r="I8" s="69"/>
      <c r="J8" s="69"/>
      <c r="K8" s="69"/>
      <c r="L8" s="69"/>
      <c r="M8" s="69"/>
    </row>
    <row r="9" spans="1:13" x14ac:dyDescent="0.25">
      <c r="A9" s="4" t="s">
        <v>10</v>
      </c>
      <c r="B9" s="24">
        <v>165725</v>
      </c>
      <c r="C9" s="5">
        <v>803</v>
      </c>
      <c r="D9" s="25">
        <v>3975</v>
      </c>
      <c r="E9" s="26">
        <v>836</v>
      </c>
      <c r="F9" s="47">
        <v>5614</v>
      </c>
      <c r="H9" s="69"/>
      <c r="I9" s="69"/>
      <c r="J9" s="69"/>
      <c r="K9" s="69"/>
      <c r="L9" s="69"/>
      <c r="M9" s="69"/>
    </row>
    <row r="10" spans="1:13" x14ac:dyDescent="0.25">
      <c r="A10" s="4" t="s">
        <v>11</v>
      </c>
      <c r="B10" s="24">
        <v>168161</v>
      </c>
      <c r="C10" s="5">
        <v>850</v>
      </c>
      <c r="D10" s="25">
        <v>5887</v>
      </c>
      <c r="E10" s="26">
        <v>1399</v>
      </c>
      <c r="F10" s="47">
        <v>8135</v>
      </c>
      <c r="H10" s="69"/>
      <c r="I10" s="69"/>
      <c r="J10" s="69"/>
      <c r="K10" s="69"/>
      <c r="L10" s="69"/>
      <c r="M10" s="69"/>
    </row>
    <row r="11" spans="1:13" x14ac:dyDescent="0.25">
      <c r="A11" s="4" t="s">
        <v>12</v>
      </c>
      <c r="B11" s="24">
        <v>139067</v>
      </c>
      <c r="C11" s="5">
        <v>932</v>
      </c>
      <c r="D11" s="25">
        <v>8895</v>
      </c>
      <c r="E11" s="26">
        <v>2244</v>
      </c>
      <c r="F11" s="47">
        <v>12070</v>
      </c>
      <c r="H11" s="69"/>
      <c r="I11" s="69"/>
      <c r="J11" s="69"/>
      <c r="K11" s="69"/>
      <c r="L11" s="69"/>
      <c r="M11" s="69"/>
    </row>
    <row r="12" spans="1:13" x14ac:dyDescent="0.25">
      <c r="A12" s="7" t="s">
        <v>13</v>
      </c>
      <c r="B12" s="24">
        <v>113996</v>
      </c>
      <c r="C12" s="5">
        <v>983</v>
      </c>
      <c r="D12" s="25">
        <v>11838</v>
      </c>
      <c r="E12" s="26">
        <v>2905</v>
      </c>
      <c r="F12" s="47">
        <v>15726</v>
      </c>
      <c r="H12" s="69"/>
      <c r="I12" s="69"/>
      <c r="J12" s="69"/>
      <c r="K12" s="69"/>
      <c r="L12" s="69"/>
      <c r="M12" s="69"/>
    </row>
    <row r="13" spans="1:13" x14ac:dyDescent="0.25">
      <c r="A13" s="4" t="s">
        <v>14</v>
      </c>
      <c r="B13" s="27">
        <v>50552</v>
      </c>
      <c r="C13" s="5">
        <v>902</v>
      </c>
      <c r="D13" s="25">
        <v>11412</v>
      </c>
      <c r="E13" s="26">
        <v>2402</v>
      </c>
      <c r="F13" s="47">
        <v>14716</v>
      </c>
      <c r="H13" s="69"/>
      <c r="I13" s="69"/>
      <c r="J13" s="69"/>
      <c r="K13" s="69"/>
      <c r="L13" s="69"/>
      <c r="M13" s="69"/>
    </row>
    <row r="14" spans="1:13" x14ac:dyDescent="0.25">
      <c r="A14" s="4" t="s">
        <v>15</v>
      </c>
      <c r="B14" s="27">
        <v>5111</v>
      </c>
      <c r="C14" s="5">
        <v>821</v>
      </c>
      <c r="D14" s="25">
        <v>9911</v>
      </c>
      <c r="E14" s="26">
        <v>1408</v>
      </c>
      <c r="F14" s="47">
        <v>12140</v>
      </c>
      <c r="H14" s="69"/>
      <c r="I14" s="69"/>
      <c r="J14" s="69"/>
      <c r="K14" s="69"/>
      <c r="L14" s="69"/>
      <c r="M14" s="69"/>
    </row>
    <row r="15" spans="1:13" x14ac:dyDescent="0.25">
      <c r="A15" s="4" t="s">
        <v>16</v>
      </c>
      <c r="B15" s="27">
        <v>120</v>
      </c>
      <c r="C15" s="5">
        <v>773</v>
      </c>
      <c r="D15" s="25">
        <v>8668</v>
      </c>
      <c r="E15" s="26">
        <v>639</v>
      </c>
      <c r="F15" s="47">
        <v>10080</v>
      </c>
      <c r="H15" s="69"/>
      <c r="I15" s="69"/>
      <c r="J15" s="69"/>
      <c r="K15" s="69"/>
      <c r="L15" s="69"/>
      <c r="M15" s="69"/>
    </row>
    <row r="16" spans="1:13" x14ac:dyDescent="0.25">
      <c r="A16" s="4" t="s">
        <v>17</v>
      </c>
      <c r="B16" s="28">
        <v>1276366</v>
      </c>
      <c r="C16" s="29">
        <v>828</v>
      </c>
      <c r="D16" s="30">
        <v>5532</v>
      </c>
      <c r="E16" s="31">
        <v>1135</v>
      </c>
      <c r="F16" s="31">
        <v>7494</v>
      </c>
      <c r="H16" s="69"/>
      <c r="I16" s="69"/>
      <c r="J16" s="69"/>
      <c r="K16" s="69"/>
      <c r="L16" s="69"/>
      <c r="M16" s="69"/>
    </row>
  </sheetData>
  <mergeCells count="1">
    <mergeCell ref="H2:M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R8" sqref="R8"/>
    </sheetView>
  </sheetViews>
  <sheetFormatPr defaultRowHeight="15" x14ac:dyDescent="0.25"/>
  <cols>
    <col min="1" max="1" width="18.5703125" customWidth="1"/>
    <col min="2" max="2" width="17" customWidth="1"/>
    <col min="3" max="3" width="13.28515625" customWidth="1"/>
    <col min="4" max="4" width="12.85546875" customWidth="1"/>
    <col min="5" max="5" width="13.28515625" customWidth="1"/>
    <col min="10" max="10" width="3.7109375" customWidth="1"/>
    <col min="11" max="11" width="3.85546875" customWidth="1"/>
    <col min="12" max="12" width="4" customWidth="1"/>
  </cols>
  <sheetData>
    <row r="1" spans="1:13" x14ac:dyDescent="0.25">
      <c r="B1" s="59"/>
      <c r="C1" s="59"/>
      <c r="D1" s="59"/>
      <c r="E1" s="59"/>
      <c r="F1" s="59"/>
      <c r="G1" s="59"/>
    </row>
    <row r="2" spans="1:13" x14ac:dyDescent="0.25">
      <c r="A2" s="3" t="s">
        <v>0</v>
      </c>
      <c r="B2" s="60"/>
      <c r="C2" s="59"/>
      <c r="D2" s="59"/>
      <c r="E2" s="59"/>
      <c r="F2" s="59"/>
      <c r="G2" s="59"/>
      <c r="H2" s="69" t="s">
        <v>43</v>
      </c>
      <c r="I2" s="69"/>
      <c r="J2" s="69"/>
      <c r="K2" s="69"/>
      <c r="L2" s="69"/>
      <c r="M2" s="69"/>
    </row>
    <row r="3" spans="1:13" ht="60" x14ac:dyDescent="0.25">
      <c r="A3" s="50" t="s">
        <v>41</v>
      </c>
      <c r="B3" s="50" t="s">
        <v>28</v>
      </c>
      <c r="C3" s="50" t="s">
        <v>29</v>
      </c>
      <c r="D3" s="50" t="s">
        <v>30</v>
      </c>
      <c r="E3" s="50" t="s">
        <v>31</v>
      </c>
      <c r="F3" s="50" t="s">
        <v>32</v>
      </c>
      <c r="H3" s="69"/>
      <c r="I3" s="69"/>
      <c r="J3" s="69"/>
      <c r="K3" s="69"/>
      <c r="L3" s="69"/>
      <c r="M3" s="69"/>
    </row>
    <row r="4" spans="1:13" x14ac:dyDescent="0.25">
      <c r="A4" s="22" t="s">
        <v>33</v>
      </c>
      <c r="B4" s="21">
        <v>145914</v>
      </c>
      <c r="C4" s="21">
        <v>55</v>
      </c>
      <c r="D4" s="33">
        <v>227</v>
      </c>
      <c r="E4" s="34">
        <v>27</v>
      </c>
      <c r="F4" s="42">
        <v>309</v>
      </c>
      <c r="H4" s="69"/>
      <c r="I4" s="69"/>
      <c r="J4" s="69"/>
      <c r="K4" s="69"/>
      <c r="L4" s="69"/>
      <c r="M4" s="69"/>
    </row>
    <row r="5" spans="1:13" x14ac:dyDescent="0.25">
      <c r="A5" s="22" t="s">
        <v>7</v>
      </c>
      <c r="B5" s="21">
        <v>137050</v>
      </c>
      <c r="C5" s="21">
        <v>45</v>
      </c>
      <c r="D5" s="21">
        <v>208</v>
      </c>
      <c r="E5" s="34">
        <v>22</v>
      </c>
      <c r="F5" s="42">
        <v>275</v>
      </c>
      <c r="H5" s="69"/>
      <c r="I5" s="69"/>
      <c r="J5" s="69"/>
      <c r="K5" s="69"/>
      <c r="L5" s="69"/>
      <c r="M5" s="69"/>
    </row>
    <row r="6" spans="1:13" x14ac:dyDescent="0.25">
      <c r="A6" s="22" t="s">
        <v>8</v>
      </c>
      <c r="B6" s="21">
        <v>169751</v>
      </c>
      <c r="C6" s="21">
        <v>46</v>
      </c>
      <c r="D6" s="21">
        <v>221</v>
      </c>
      <c r="E6" s="34">
        <v>33</v>
      </c>
      <c r="F6" s="42">
        <v>300</v>
      </c>
      <c r="H6" s="69"/>
      <c r="I6" s="69"/>
      <c r="J6" s="69"/>
      <c r="K6" s="69"/>
      <c r="L6" s="69"/>
      <c r="M6" s="69"/>
    </row>
    <row r="7" spans="1:13" x14ac:dyDescent="0.25">
      <c r="A7" s="22" t="s">
        <v>9</v>
      </c>
      <c r="B7" s="21">
        <v>163132</v>
      </c>
      <c r="C7" s="21">
        <v>47</v>
      </c>
      <c r="D7" s="21">
        <v>235</v>
      </c>
      <c r="E7" s="34">
        <v>41</v>
      </c>
      <c r="F7" s="42">
        <v>324</v>
      </c>
      <c r="H7" s="69"/>
      <c r="I7" s="69"/>
      <c r="J7" s="69"/>
      <c r="K7" s="69"/>
      <c r="L7" s="69"/>
      <c r="M7" s="69"/>
    </row>
    <row r="8" spans="1:13" x14ac:dyDescent="0.25">
      <c r="A8" s="22" t="s">
        <v>10</v>
      </c>
      <c r="B8" s="21">
        <v>160643</v>
      </c>
      <c r="C8" s="21">
        <v>50</v>
      </c>
      <c r="D8" s="21">
        <v>243</v>
      </c>
      <c r="E8" s="34">
        <v>54</v>
      </c>
      <c r="F8" s="42">
        <v>347</v>
      </c>
      <c r="H8" s="69"/>
      <c r="I8" s="69"/>
      <c r="J8" s="69"/>
      <c r="K8" s="69"/>
      <c r="L8" s="69"/>
      <c r="M8" s="69"/>
    </row>
    <row r="9" spans="1:13" x14ac:dyDescent="0.25">
      <c r="A9" s="22" t="s">
        <v>11</v>
      </c>
      <c r="B9" s="21">
        <v>167400</v>
      </c>
      <c r="C9" s="21">
        <v>53</v>
      </c>
      <c r="D9" s="21">
        <v>375</v>
      </c>
      <c r="E9" s="34">
        <v>94</v>
      </c>
      <c r="F9" s="42">
        <v>523</v>
      </c>
      <c r="H9" s="69"/>
      <c r="I9" s="69"/>
      <c r="J9" s="69"/>
      <c r="K9" s="69"/>
      <c r="L9" s="69"/>
      <c r="M9" s="69"/>
    </row>
    <row r="10" spans="1:13" x14ac:dyDescent="0.25">
      <c r="A10" s="22" t="s">
        <v>12</v>
      </c>
      <c r="B10" s="21">
        <v>139920</v>
      </c>
      <c r="C10" s="21">
        <v>55</v>
      </c>
      <c r="D10" s="21">
        <v>554</v>
      </c>
      <c r="E10" s="34">
        <v>149</v>
      </c>
      <c r="F10" s="42">
        <v>758</v>
      </c>
      <c r="H10" s="69"/>
      <c r="I10" s="69"/>
      <c r="J10" s="69"/>
      <c r="K10" s="69"/>
      <c r="L10" s="69"/>
      <c r="M10" s="69"/>
    </row>
    <row r="11" spans="1:13" x14ac:dyDescent="0.25">
      <c r="A11" s="22" t="s">
        <v>13</v>
      </c>
      <c r="B11" s="21">
        <v>114022</v>
      </c>
      <c r="C11" s="21">
        <v>62</v>
      </c>
      <c r="D11" s="21">
        <v>721</v>
      </c>
      <c r="E11" s="34">
        <v>192</v>
      </c>
      <c r="F11" s="42">
        <v>974</v>
      </c>
      <c r="H11" s="69"/>
      <c r="I11" s="69"/>
      <c r="J11" s="69"/>
      <c r="K11" s="69"/>
      <c r="L11" s="69"/>
      <c r="M11" s="69"/>
    </row>
    <row r="12" spans="1:13" x14ac:dyDescent="0.25">
      <c r="A12" s="22" t="s">
        <v>14</v>
      </c>
      <c r="B12" s="21">
        <v>52574</v>
      </c>
      <c r="C12" s="21">
        <v>57</v>
      </c>
      <c r="D12" s="21">
        <v>728</v>
      </c>
      <c r="E12" s="34">
        <v>156</v>
      </c>
      <c r="F12" s="42">
        <v>941</v>
      </c>
      <c r="H12" s="69"/>
      <c r="I12" s="69"/>
      <c r="J12" s="69"/>
      <c r="K12" s="69"/>
      <c r="L12" s="69"/>
      <c r="M12" s="69"/>
    </row>
    <row r="13" spans="1:13" x14ac:dyDescent="0.25">
      <c r="A13" s="22" t="s">
        <v>15</v>
      </c>
      <c r="B13" s="21">
        <v>5676</v>
      </c>
      <c r="C13" s="21">
        <v>51</v>
      </c>
      <c r="D13" s="21">
        <v>610</v>
      </c>
      <c r="E13" s="34">
        <v>82</v>
      </c>
      <c r="F13" s="42">
        <v>743</v>
      </c>
      <c r="H13" s="69"/>
      <c r="I13" s="69"/>
      <c r="J13" s="69"/>
      <c r="K13" s="69"/>
      <c r="L13" s="69"/>
      <c r="M13" s="69"/>
    </row>
    <row r="14" spans="1:13" x14ac:dyDescent="0.25">
      <c r="A14" s="22" t="s">
        <v>34</v>
      </c>
      <c r="B14" s="21">
        <v>158</v>
      </c>
      <c r="C14" s="21">
        <v>47</v>
      </c>
      <c r="D14" s="21">
        <v>521</v>
      </c>
      <c r="E14" s="34">
        <v>16</v>
      </c>
      <c r="F14" s="42">
        <v>585</v>
      </c>
      <c r="H14" s="69"/>
      <c r="I14" s="69"/>
      <c r="J14" s="69"/>
      <c r="K14" s="69"/>
      <c r="L14" s="69"/>
      <c r="M14" s="69"/>
    </row>
    <row r="15" spans="1:13" x14ac:dyDescent="0.25">
      <c r="A15" s="35" t="s">
        <v>35</v>
      </c>
      <c r="B15" s="32">
        <v>1256240</v>
      </c>
      <c r="C15" s="41">
        <v>51</v>
      </c>
      <c r="D15" s="41">
        <v>351</v>
      </c>
      <c r="E15" s="42">
        <v>76</v>
      </c>
      <c r="F15" s="42">
        <v>478</v>
      </c>
      <c r="H15" s="69"/>
      <c r="I15" s="69"/>
      <c r="J15" s="69"/>
      <c r="K15" s="69"/>
      <c r="L15" s="69"/>
      <c r="M15" s="69"/>
    </row>
    <row r="16" spans="1:13" x14ac:dyDescent="0.25">
      <c r="H16" s="69"/>
      <c r="I16" s="69"/>
      <c r="J16" s="69"/>
      <c r="K16" s="69"/>
      <c r="L16" s="69"/>
      <c r="M16" s="69"/>
    </row>
  </sheetData>
  <mergeCells count="1">
    <mergeCell ref="H2:M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L25" sqref="L25"/>
    </sheetView>
  </sheetViews>
  <sheetFormatPr defaultRowHeight="15" x14ac:dyDescent="0.25"/>
  <cols>
    <col min="1" max="1" width="19.5703125" customWidth="1"/>
    <col min="2" max="2" width="22.140625" customWidth="1"/>
    <col min="3" max="3" width="15.7109375" customWidth="1"/>
    <col min="4" max="5" width="13.140625" customWidth="1"/>
    <col min="6" max="6" width="14.28515625" customWidth="1"/>
    <col min="9" max="9" width="6.28515625" customWidth="1"/>
    <col min="10" max="10" width="6.42578125" customWidth="1"/>
    <col min="11" max="11" width="5.28515625" customWidth="1"/>
    <col min="12" max="12" width="8" customWidth="1"/>
  </cols>
  <sheetData>
    <row r="1" spans="1:13" x14ac:dyDescent="0.25">
      <c r="B1" s="61"/>
      <c r="C1" s="61"/>
      <c r="D1" s="61"/>
      <c r="E1" s="61"/>
      <c r="F1" s="61"/>
    </row>
    <row r="2" spans="1:13" x14ac:dyDescent="0.25">
      <c r="A2" s="36" t="s">
        <v>0</v>
      </c>
      <c r="B2" s="59"/>
      <c r="C2" s="61"/>
      <c r="D2" s="61"/>
      <c r="E2" s="61"/>
      <c r="F2" s="61"/>
      <c r="H2" s="69" t="s">
        <v>43</v>
      </c>
      <c r="I2" s="69"/>
      <c r="J2" s="69"/>
      <c r="K2" s="69"/>
      <c r="L2" s="69"/>
      <c r="M2" s="69"/>
    </row>
    <row r="3" spans="1:13" ht="30" x14ac:dyDescent="0.25">
      <c r="A3" s="50" t="s">
        <v>41</v>
      </c>
      <c r="B3" s="50" t="s">
        <v>28</v>
      </c>
      <c r="C3" s="50" t="s">
        <v>36</v>
      </c>
      <c r="D3" s="50" t="s">
        <v>37</v>
      </c>
      <c r="E3" s="50" t="s">
        <v>38</v>
      </c>
      <c r="F3" s="50" t="s">
        <v>42</v>
      </c>
      <c r="H3" s="69"/>
      <c r="I3" s="69"/>
      <c r="J3" s="69"/>
      <c r="K3" s="69"/>
      <c r="L3" s="69"/>
      <c r="M3" s="69"/>
    </row>
    <row r="4" spans="1:13" x14ac:dyDescent="0.25">
      <c r="A4" s="5" t="s">
        <v>33</v>
      </c>
      <c r="B4" s="5">
        <v>147761</v>
      </c>
      <c r="C4" s="5">
        <v>60.444498061989378</v>
      </c>
      <c r="D4" s="5">
        <v>227.55536744004266</v>
      </c>
      <c r="E4" s="5">
        <v>34.426845717070137</v>
      </c>
      <c r="F4" s="48">
        <v>322.42671121910217</v>
      </c>
      <c r="H4" s="69"/>
      <c r="I4" s="69"/>
      <c r="J4" s="69"/>
      <c r="K4" s="69"/>
      <c r="L4" s="69"/>
      <c r="M4" s="69"/>
    </row>
    <row r="5" spans="1:13" x14ac:dyDescent="0.25">
      <c r="A5" s="5" t="s">
        <v>7</v>
      </c>
      <c r="B5" s="5">
        <v>131526</v>
      </c>
      <c r="C5" s="5">
        <v>49.01144501187045</v>
      </c>
      <c r="D5" s="5">
        <v>217.41242540505263</v>
      </c>
      <c r="E5" s="5">
        <v>22.711687423019022</v>
      </c>
      <c r="F5" s="48">
        <v>289.13555783994212</v>
      </c>
      <c r="H5" s="69"/>
      <c r="I5" s="69"/>
      <c r="J5" s="69"/>
      <c r="K5" s="69"/>
      <c r="L5" s="69"/>
      <c r="M5" s="69"/>
    </row>
    <row r="6" spans="1:13" x14ac:dyDescent="0.25">
      <c r="A6" s="5" t="s">
        <v>8</v>
      </c>
      <c r="B6" s="5">
        <v>165544</v>
      </c>
      <c r="C6" s="5">
        <v>48.621444263326602</v>
      </c>
      <c r="D6" s="5">
        <v>226.19636343076394</v>
      </c>
      <c r="E6" s="5">
        <v>33.614584279708119</v>
      </c>
      <c r="F6" s="48">
        <v>308.43239197379864</v>
      </c>
      <c r="H6" s="69"/>
      <c r="I6" s="69"/>
      <c r="J6" s="69"/>
      <c r="K6" s="69"/>
      <c r="L6" s="69"/>
      <c r="M6" s="69"/>
    </row>
    <row r="7" spans="1:13" x14ac:dyDescent="0.25">
      <c r="A7" s="5" t="s">
        <v>9</v>
      </c>
      <c r="B7" s="5">
        <v>159979</v>
      </c>
      <c r="C7" s="5">
        <v>51.392343527002105</v>
      </c>
      <c r="D7" s="5">
        <v>254.38786393653666</v>
      </c>
      <c r="E7" s="5">
        <v>44.321080766850649</v>
      </c>
      <c r="F7" s="48">
        <v>350.1012882303894</v>
      </c>
      <c r="H7" s="69"/>
      <c r="I7" s="69"/>
      <c r="J7" s="69"/>
      <c r="K7" s="69"/>
      <c r="L7" s="69"/>
      <c r="M7" s="69"/>
    </row>
    <row r="8" spans="1:13" x14ac:dyDescent="0.25">
      <c r="A8" s="5" t="s">
        <v>10</v>
      </c>
      <c r="B8" s="5">
        <v>157476</v>
      </c>
      <c r="C8" s="5">
        <v>55.901493554586345</v>
      </c>
      <c r="D8" s="5">
        <v>267.26136978739515</v>
      </c>
      <c r="E8" s="5">
        <v>55.602920064009751</v>
      </c>
      <c r="F8" s="48">
        <v>378.76578340599121</v>
      </c>
      <c r="H8" s="69"/>
      <c r="I8" s="69"/>
      <c r="J8" s="69"/>
      <c r="K8" s="69"/>
      <c r="L8" s="69"/>
      <c r="M8" s="69"/>
    </row>
    <row r="9" spans="1:13" x14ac:dyDescent="0.25">
      <c r="A9" s="5" t="s">
        <v>11</v>
      </c>
      <c r="B9" s="5">
        <v>166549</v>
      </c>
      <c r="C9" s="5">
        <v>54.304245913516205</v>
      </c>
      <c r="D9" s="5">
        <v>393.72028487053802</v>
      </c>
      <c r="E9" s="5">
        <v>93.51506229397954</v>
      </c>
      <c r="F9" s="48">
        <v>541.53959307803382</v>
      </c>
      <c r="H9" s="69"/>
      <c r="I9" s="69"/>
      <c r="J9" s="69"/>
      <c r="K9" s="69"/>
      <c r="L9" s="69"/>
      <c r="M9" s="69"/>
    </row>
    <row r="10" spans="1:13" x14ac:dyDescent="0.25">
      <c r="A10" s="5" t="s">
        <v>12</v>
      </c>
      <c r="B10" s="5">
        <v>139423</v>
      </c>
      <c r="C10" s="5">
        <v>54.846382997599292</v>
      </c>
      <c r="D10" s="5">
        <v>576.63454694696213</v>
      </c>
      <c r="E10" s="5">
        <v>151.37461616806408</v>
      </c>
      <c r="F10" s="48">
        <v>782.85554611262558</v>
      </c>
      <c r="H10" s="69"/>
      <c r="I10" s="69"/>
      <c r="J10" s="69"/>
      <c r="K10" s="69"/>
      <c r="L10" s="69"/>
      <c r="M10" s="69"/>
    </row>
    <row r="11" spans="1:13" x14ac:dyDescent="0.25">
      <c r="A11" s="5" t="s">
        <v>13</v>
      </c>
      <c r="B11" s="5">
        <v>116180</v>
      </c>
      <c r="C11" s="5">
        <v>52.631018576055979</v>
      </c>
      <c r="D11" s="5">
        <v>743.55603415768792</v>
      </c>
      <c r="E11" s="5">
        <v>182.14839783095198</v>
      </c>
      <c r="F11" s="48">
        <v>978.33545056469586</v>
      </c>
      <c r="H11" s="69"/>
      <c r="I11" s="69"/>
      <c r="J11" s="69"/>
      <c r="K11" s="69"/>
      <c r="L11" s="69"/>
      <c r="M11" s="69"/>
    </row>
    <row r="12" spans="1:13" x14ac:dyDescent="0.25">
      <c r="A12" s="5" t="s">
        <v>14</v>
      </c>
      <c r="B12" s="5">
        <v>55073</v>
      </c>
      <c r="C12" s="5">
        <v>47.327874403959115</v>
      </c>
      <c r="D12" s="5">
        <v>755.61927558489242</v>
      </c>
      <c r="E12" s="5">
        <v>152.91325549724911</v>
      </c>
      <c r="F12" s="48">
        <v>955.86040548610072</v>
      </c>
      <c r="H12" s="69"/>
      <c r="I12" s="69"/>
      <c r="J12" s="69"/>
      <c r="K12" s="69"/>
      <c r="L12" s="69"/>
      <c r="M12" s="69"/>
    </row>
    <row r="13" spans="1:13" x14ac:dyDescent="0.25">
      <c r="A13" s="5" t="s">
        <v>15</v>
      </c>
      <c r="B13" s="5">
        <v>5812</v>
      </c>
      <c r="C13" s="5">
        <v>46.786145348348583</v>
      </c>
      <c r="D13" s="5">
        <v>672.94871738892482</v>
      </c>
      <c r="E13" s="5">
        <v>89.891574328974542</v>
      </c>
      <c r="F13" s="48">
        <v>809.62643706624806</v>
      </c>
      <c r="H13" s="69"/>
      <c r="I13" s="69"/>
      <c r="J13" s="69"/>
      <c r="K13" s="69"/>
      <c r="L13" s="69"/>
      <c r="M13" s="69"/>
    </row>
    <row r="14" spans="1:13" x14ac:dyDescent="0.25">
      <c r="A14" s="5" t="s">
        <v>34</v>
      </c>
      <c r="B14" s="5">
        <v>146</v>
      </c>
      <c r="C14" s="5">
        <v>46.713779557234204</v>
      </c>
      <c r="D14" s="5">
        <v>472.42906921169197</v>
      </c>
      <c r="E14" s="5">
        <v>34.801369863013697</v>
      </c>
      <c r="F14" s="48">
        <v>553.94421863193986</v>
      </c>
      <c r="H14" s="69"/>
      <c r="I14" s="69"/>
      <c r="J14" s="69"/>
      <c r="K14" s="69"/>
      <c r="L14" s="69"/>
      <c r="M14" s="69"/>
    </row>
    <row r="15" spans="1:13" x14ac:dyDescent="0.25">
      <c r="A15" s="29" t="s">
        <v>35</v>
      </c>
      <c r="B15" s="29">
        <v>1245469</v>
      </c>
      <c r="C15" s="29">
        <v>53.106510600524949</v>
      </c>
      <c r="D15" s="29">
        <v>369.65927286662992</v>
      </c>
      <c r="E15" s="29">
        <v>77.301201025477141</v>
      </c>
      <c r="F15" s="48">
        <v>500.06698449263195</v>
      </c>
      <c r="H15" s="69"/>
      <c r="I15" s="69"/>
      <c r="J15" s="69"/>
      <c r="K15" s="69"/>
      <c r="L15" s="69"/>
      <c r="M15" s="69"/>
    </row>
    <row r="16" spans="1:13" x14ac:dyDescent="0.25">
      <c r="H16" s="69"/>
      <c r="I16" s="69"/>
      <c r="J16" s="69"/>
      <c r="K16" s="69"/>
      <c r="L16" s="69"/>
      <c r="M16" s="69"/>
    </row>
  </sheetData>
  <mergeCells count="1">
    <mergeCell ref="H2:M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P17" sqref="P17"/>
    </sheetView>
  </sheetViews>
  <sheetFormatPr defaultRowHeight="15" x14ac:dyDescent="0.25"/>
  <cols>
    <col min="1" max="1" width="14.140625" customWidth="1"/>
    <col min="2" max="2" width="19" customWidth="1"/>
    <col min="3" max="3" width="12.28515625" customWidth="1"/>
    <col min="4" max="4" width="13.85546875" customWidth="1"/>
    <col min="5" max="5" width="15.85546875" customWidth="1"/>
    <col min="6" max="6" width="14.7109375" customWidth="1"/>
    <col min="7" max="7" width="4" customWidth="1"/>
    <col min="11" max="13" width="5.85546875" customWidth="1"/>
  </cols>
  <sheetData>
    <row r="1" spans="1:13" x14ac:dyDescent="0.25">
      <c r="B1" s="59"/>
      <c r="C1" s="59"/>
      <c r="D1" s="59"/>
      <c r="E1" s="59"/>
      <c r="F1" s="59"/>
      <c r="H1" s="69" t="s">
        <v>43</v>
      </c>
      <c r="I1" s="69"/>
      <c r="J1" s="69"/>
      <c r="K1" s="69"/>
      <c r="L1" s="69"/>
      <c r="M1" s="69"/>
    </row>
    <row r="2" spans="1:13" x14ac:dyDescent="0.25">
      <c r="A2" s="36" t="s">
        <v>0</v>
      </c>
      <c r="B2" s="62"/>
      <c r="C2" s="61"/>
      <c r="D2" s="61"/>
      <c r="E2" s="61"/>
      <c r="F2" s="61"/>
      <c r="H2" s="69"/>
      <c r="I2" s="69"/>
      <c r="J2" s="69"/>
      <c r="K2" s="69"/>
      <c r="L2" s="69"/>
      <c r="M2" s="69"/>
    </row>
    <row r="3" spans="1:13" ht="45" x14ac:dyDescent="0.25">
      <c r="A3" s="50" t="s">
        <v>41</v>
      </c>
      <c r="B3" s="50" t="s">
        <v>39</v>
      </c>
      <c r="C3" s="50" t="s">
        <v>36</v>
      </c>
      <c r="D3" s="50" t="s">
        <v>37</v>
      </c>
      <c r="E3" s="50" t="s">
        <v>38</v>
      </c>
      <c r="F3" s="50" t="s">
        <v>32</v>
      </c>
      <c r="H3" s="69"/>
      <c r="I3" s="69"/>
      <c r="J3" s="69"/>
      <c r="K3" s="69"/>
      <c r="L3" s="69"/>
      <c r="M3" s="69"/>
    </row>
    <row r="4" spans="1:13" x14ac:dyDescent="0.25">
      <c r="A4" s="5" t="s">
        <v>33</v>
      </c>
      <c r="B4" s="21">
        <v>148235</v>
      </c>
      <c r="C4" s="5">
        <v>61</v>
      </c>
      <c r="D4" s="5">
        <v>240</v>
      </c>
      <c r="E4" s="5">
        <v>29</v>
      </c>
      <c r="F4" s="48">
        <v>331</v>
      </c>
      <c r="H4" s="69"/>
      <c r="I4" s="69"/>
      <c r="J4" s="69"/>
      <c r="K4" s="69"/>
      <c r="L4" s="69"/>
      <c r="M4" s="69"/>
    </row>
    <row r="5" spans="1:13" x14ac:dyDescent="0.25">
      <c r="A5" s="5" t="s">
        <v>7</v>
      </c>
      <c r="B5" s="21">
        <v>126839</v>
      </c>
      <c r="C5" s="5">
        <v>44</v>
      </c>
      <c r="D5" s="5">
        <v>238</v>
      </c>
      <c r="E5" s="5">
        <v>27</v>
      </c>
      <c r="F5" s="48">
        <v>309</v>
      </c>
      <c r="H5" s="69"/>
      <c r="I5" s="69"/>
      <c r="J5" s="69"/>
      <c r="K5" s="69"/>
      <c r="L5" s="69"/>
      <c r="M5" s="69"/>
    </row>
    <row r="6" spans="1:13" x14ac:dyDescent="0.25">
      <c r="A6" s="5" t="s">
        <v>8</v>
      </c>
      <c r="B6" s="21">
        <v>160883</v>
      </c>
      <c r="C6" s="5">
        <v>45</v>
      </c>
      <c r="D6" s="5">
        <v>244</v>
      </c>
      <c r="E6" s="5">
        <v>37</v>
      </c>
      <c r="F6" s="48">
        <v>327</v>
      </c>
      <c r="H6" s="69"/>
      <c r="I6" s="69"/>
      <c r="J6" s="69"/>
      <c r="K6" s="69"/>
      <c r="L6" s="69"/>
      <c r="M6" s="69"/>
    </row>
    <row r="7" spans="1:13" x14ac:dyDescent="0.25">
      <c r="A7" s="5" t="s">
        <v>9</v>
      </c>
      <c r="B7" s="21">
        <v>158465</v>
      </c>
      <c r="C7" s="5">
        <v>47</v>
      </c>
      <c r="D7" s="5">
        <v>272</v>
      </c>
      <c r="E7" s="5">
        <v>49</v>
      </c>
      <c r="F7" s="48">
        <v>369</v>
      </c>
      <c r="H7" s="69"/>
      <c r="I7" s="69"/>
      <c r="J7" s="69"/>
      <c r="K7" s="69"/>
      <c r="L7" s="69"/>
      <c r="M7" s="69"/>
    </row>
    <row r="8" spans="1:13" x14ac:dyDescent="0.25">
      <c r="A8" s="5" t="s">
        <v>10</v>
      </c>
      <c r="B8" s="21">
        <v>156176</v>
      </c>
      <c r="C8" s="5">
        <v>50</v>
      </c>
      <c r="D8" s="5">
        <v>281</v>
      </c>
      <c r="E8" s="5">
        <v>61</v>
      </c>
      <c r="F8" s="48">
        <v>392</v>
      </c>
      <c r="H8" s="69"/>
      <c r="I8" s="69"/>
      <c r="J8" s="69"/>
      <c r="K8" s="69"/>
      <c r="L8" s="69"/>
      <c r="M8" s="69"/>
    </row>
    <row r="9" spans="1:13" x14ac:dyDescent="0.25">
      <c r="A9" s="5" t="s">
        <v>11</v>
      </c>
      <c r="B9" s="21">
        <v>165824</v>
      </c>
      <c r="C9" s="5">
        <v>63</v>
      </c>
      <c r="D9" s="5">
        <v>418</v>
      </c>
      <c r="E9" s="5">
        <v>104</v>
      </c>
      <c r="F9" s="48">
        <v>586</v>
      </c>
      <c r="H9" s="69"/>
      <c r="I9" s="69"/>
      <c r="J9" s="69"/>
      <c r="K9" s="69"/>
      <c r="L9" s="69"/>
      <c r="M9" s="69"/>
    </row>
    <row r="10" spans="1:13" x14ac:dyDescent="0.25">
      <c r="A10" s="5" t="s">
        <v>12</v>
      </c>
      <c r="B10" s="21">
        <v>142048</v>
      </c>
      <c r="C10" s="5">
        <v>65</v>
      </c>
      <c r="D10" s="5">
        <v>606</v>
      </c>
      <c r="E10" s="5">
        <v>167</v>
      </c>
      <c r="F10" s="48">
        <v>838</v>
      </c>
      <c r="H10" s="69"/>
      <c r="I10" s="69"/>
      <c r="J10" s="69"/>
      <c r="K10" s="69"/>
      <c r="L10" s="69"/>
      <c r="M10" s="69"/>
    </row>
    <row r="11" spans="1:13" x14ac:dyDescent="0.25">
      <c r="A11" s="5" t="s">
        <v>13</v>
      </c>
      <c r="B11" s="21">
        <v>115170</v>
      </c>
      <c r="C11" s="5">
        <v>76</v>
      </c>
      <c r="D11" s="5">
        <v>817</v>
      </c>
      <c r="E11" s="5">
        <v>210</v>
      </c>
      <c r="F11" s="48">
        <v>1103</v>
      </c>
      <c r="H11" s="69"/>
      <c r="I11" s="69"/>
      <c r="J11" s="69"/>
      <c r="K11" s="69"/>
      <c r="L11" s="69"/>
      <c r="M11" s="69"/>
    </row>
    <row r="12" spans="1:13" x14ac:dyDescent="0.25">
      <c r="A12" s="5" t="s">
        <v>14</v>
      </c>
      <c r="B12" s="21">
        <v>56880</v>
      </c>
      <c r="C12" s="5">
        <v>71</v>
      </c>
      <c r="D12" s="5">
        <v>836</v>
      </c>
      <c r="E12" s="5">
        <v>173</v>
      </c>
      <c r="F12" s="48">
        <v>1080</v>
      </c>
      <c r="H12" s="69"/>
      <c r="I12" s="69"/>
      <c r="J12" s="69"/>
      <c r="K12" s="69"/>
      <c r="L12" s="69"/>
      <c r="M12" s="69"/>
    </row>
    <row r="13" spans="1:13" x14ac:dyDescent="0.25">
      <c r="A13" s="5" t="s">
        <v>15</v>
      </c>
      <c r="B13" s="21">
        <v>6431</v>
      </c>
      <c r="C13" s="5">
        <v>64</v>
      </c>
      <c r="D13" s="5">
        <v>730</v>
      </c>
      <c r="E13" s="5">
        <v>100</v>
      </c>
      <c r="F13" s="48">
        <v>894</v>
      </c>
      <c r="H13" s="69"/>
      <c r="I13" s="69"/>
      <c r="J13" s="69"/>
      <c r="K13" s="69"/>
      <c r="L13" s="69"/>
      <c r="M13" s="69"/>
    </row>
    <row r="14" spans="1:13" x14ac:dyDescent="0.25">
      <c r="A14" s="5" t="s">
        <v>34</v>
      </c>
      <c r="B14" s="21">
        <v>153</v>
      </c>
      <c r="C14" s="5">
        <v>60</v>
      </c>
      <c r="D14" s="5">
        <v>610</v>
      </c>
      <c r="E14" s="5">
        <v>50</v>
      </c>
      <c r="F14" s="48">
        <v>720</v>
      </c>
      <c r="H14" s="69"/>
      <c r="I14" s="69"/>
      <c r="J14" s="69"/>
      <c r="K14" s="69"/>
      <c r="L14" s="69"/>
      <c r="M14" s="69"/>
    </row>
    <row r="15" spans="1:13" x14ac:dyDescent="0.25">
      <c r="A15" s="29" t="s">
        <v>35</v>
      </c>
      <c r="B15" s="29">
        <v>1237104</v>
      </c>
      <c r="C15" s="29">
        <v>57</v>
      </c>
      <c r="D15" s="29">
        <v>399</v>
      </c>
      <c r="E15" s="29">
        <v>86</v>
      </c>
      <c r="F15" s="29">
        <v>542</v>
      </c>
      <c r="H15" s="69"/>
      <c r="I15" s="69"/>
      <c r="J15" s="69"/>
      <c r="K15" s="69"/>
      <c r="L15" s="69"/>
      <c r="M15" s="69"/>
    </row>
  </sheetData>
  <mergeCells count="1">
    <mergeCell ref="H1:M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22" sqref="B22"/>
    </sheetView>
  </sheetViews>
  <sheetFormatPr defaultRowHeight="15" x14ac:dyDescent="0.25"/>
  <cols>
    <col min="1" max="1" width="17.85546875" customWidth="1"/>
    <col min="2" max="2" width="17" customWidth="1"/>
    <col min="3" max="3" width="12.5703125" customWidth="1"/>
    <col min="4" max="4" width="12.140625" customWidth="1"/>
    <col min="5" max="5" width="10.85546875" bestFit="1" customWidth="1"/>
    <col min="6" max="6" width="16.140625" customWidth="1"/>
    <col min="7" max="7" width="5" customWidth="1"/>
    <col min="8" max="13" width="7.5703125" customWidth="1"/>
  </cols>
  <sheetData>
    <row r="1" spans="1:13" x14ac:dyDescent="0.25">
      <c r="B1" s="59"/>
      <c r="C1" s="59"/>
      <c r="D1" s="59"/>
      <c r="E1" s="59"/>
      <c r="F1" s="59"/>
      <c r="H1" s="69" t="s">
        <v>43</v>
      </c>
      <c r="I1" s="69"/>
      <c r="J1" s="69"/>
      <c r="K1" s="69"/>
      <c r="L1" s="69"/>
      <c r="M1" s="69"/>
    </row>
    <row r="2" spans="1:13" x14ac:dyDescent="0.25">
      <c r="A2" s="63" t="s">
        <v>0</v>
      </c>
      <c r="B2" s="63"/>
      <c r="C2" s="64"/>
      <c r="D2" s="64"/>
      <c r="E2" s="64"/>
      <c r="F2" s="64"/>
      <c r="H2" s="69"/>
      <c r="I2" s="69"/>
      <c r="J2" s="69"/>
      <c r="K2" s="69"/>
      <c r="L2" s="69"/>
      <c r="M2" s="69"/>
    </row>
    <row r="3" spans="1:13" ht="47.25" customHeight="1" x14ac:dyDescent="0.25">
      <c r="A3" s="50" t="s">
        <v>41</v>
      </c>
      <c r="B3" s="50" t="s">
        <v>40</v>
      </c>
      <c r="C3" s="50" t="s">
        <v>36</v>
      </c>
      <c r="D3" s="50" t="s">
        <v>37</v>
      </c>
      <c r="E3" s="50" t="s">
        <v>38</v>
      </c>
      <c r="F3" s="50" t="s">
        <v>32</v>
      </c>
      <c r="H3" s="69"/>
      <c r="I3" s="69"/>
      <c r="J3" s="69"/>
      <c r="K3" s="69"/>
      <c r="L3" s="69"/>
      <c r="M3" s="69"/>
    </row>
    <row r="4" spans="1:13" x14ac:dyDescent="0.25">
      <c r="A4" s="40" t="s">
        <v>6</v>
      </c>
      <c r="B4" s="37">
        <v>148353</v>
      </c>
      <c r="C4" s="38">
        <v>66</v>
      </c>
      <c r="D4" s="38">
        <v>282</v>
      </c>
      <c r="E4" s="38">
        <v>25</v>
      </c>
      <c r="F4" s="49">
        <v>373</v>
      </c>
      <c r="H4" s="69"/>
      <c r="I4" s="69"/>
      <c r="J4" s="69"/>
      <c r="K4" s="69"/>
      <c r="L4" s="69"/>
      <c r="M4" s="69"/>
    </row>
    <row r="5" spans="1:13" x14ac:dyDescent="0.25">
      <c r="A5" s="38" t="s">
        <v>7</v>
      </c>
      <c r="B5" s="37">
        <v>124789</v>
      </c>
      <c r="C5" s="38">
        <v>48</v>
      </c>
      <c r="D5" s="38">
        <v>247</v>
      </c>
      <c r="E5" s="38">
        <v>21</v>
      </c>
      <c r="F5" s="49">
        <v>316</v>
      </c>
      <c r="H5" s="69"/>
      <c r="I5" s="69"/>
      <c r="J5" s="69"/>
      <c r="K5" s="69"/>
      <c r="L5" s="69"/>
      <c r="M5" s="69"/>
    </row>
    <row r="6" spans="1:13" x14ac:dyDescent="0.25">
      <c r="A6" s="38" t="s">
        <v>8</v>
      </c>
      <c r="B6" s="37">
        <v>154651</v>
      </c>
      <c r="C6" s="38">
        <v>49</v>
      </c>
      <c r="D6" s="38">
        <v>260</v>
      </c>
      <c r="E6" s="38">
        <v>36</v>
      </c>
      <c r="F6" s="49">
        <v>345</v>
      </c>
      <c r="H6" s="69"/>
      <c r="I6" s="69"/>
      <c r="J6" s="69"/>
      <c r="K6" s="69"/>
      <c r="L6" s="69"/>
      <c r="M6" s="69"/>
    </row>
    <row r="7" spans="1:13" x14ac:dyDescent="0.25">
      <c r="A7" s="38" t="s">
        <v>9</v>
      </c>
      <c r="B7" s="37">
        <v>158342</v>
      </c>
      <c r="C7" s="38">
        <v>51</v>
      </c>
      <c r="D7" s="38">
        <v>293</v>
      </c>
      <c r="E7" s="38">
        <v>51</v>
      </c>
      <c r="F7" s="49">
        <v>395</v>
      </c>
      <c r="H7" s="69"/>
      <c r="I7" s="69"/>
      <c r="J7" s="69"/>
      <c r="K7" s="69"/>
      <c r="L7" s="69"/>
      <c r="M7" s="69"/>
    </row>
    <row r="8" spans="1:13" x14ac:dyDescent="0.25">
      <c r="A8" s="38" t="s">
        <v>10</v>
      </c>
      <c r="B8" s="37">
        <v>155468</v>
      </c>
      <c r="C8" s="38">
        <v>54</v>
      </c>
      <c r="D8" s="38">
        <v>297</v>
      </c>
      <c r="E8" s="38">
        <v>62</v>
      </c>
      <c r="F8" s="49">
        <v>414</v>
      </c>
      <c r="H8" s="69"/>
      <c r="I8" s="69"/>
      <c r="J8" s="69"/>
      <c r="K8" s="69"/>
      <c r="L8" s="69"/>
      <c r="M8" s="69"/>
    </row>
    <row r="9" spans="1:13" x14ac:dyDescent="0.25">
      <c r="A9" s="38" t="s">
        <v>11</v>
      </c>
      <c r="B9" s="37">
        <v>165194</v>
      </c>
      <c r="C9" s="38">
        <v>68</v>
      </c>
      <c r="D9" s="38">
        <v>439</v>
      </c>
      <c r="E9" s="38">
        <v>102</v>
      </c>
      <c r="F9" s="49">
        <v>609</v>
      </c>
      <c r="H9" s="69"/>
      <c r="I9" s="69"/>
      <c r="J9" s="69"/>
      <c r="K9" s="69"/>
      <c r="L9" s="69"/>
      <c r="M9" s="69"/>
    </row>
    <row r="10" spans="1:13" x14ac:dyDescent="0.25">
      <c r="A10" s="38" t="s">
        <v>12</v>
      </c>
      <c r="B10" s="37">
        <v>146159</v>
      </c>
      <c r="C10" s="38">
        <v>71</v>
      </c>
      <c r="D10" s="38">
        <v>632</v>
      </c>
      <c r="E10" s="38">
        <v>164</v>
      </c>
      <c r="F10" s="49">
        <v>867</v>
      </c>
      <c r="H10" s="69"/>
      <c r="I10" s="69"/>
      <c r="J10" s="69"/>
      <c r="K10" s="69"/>
      <c r="L10" s="69"/>
      <c r="M10" s="69"/>
    </row>
    <row r="11" spans="1:13" x14ac:dyDescent="0.25">
      <c r="A11" s="38" t="s">
        <v>13</v>
      </c>
      <c r="B11" s="37">
        <v>113363</v>
      </c>
      <c r="C11" s="38">
        <v>83</v>
      </c>
      <c r="D11" s="38">
        <v>893</v>
      </c>
      <c r="E11" s="38">
        <v>198</v>
      </c>
      <c r="F11" s="49">
        <v>1174</v>
      </c>
      <c r="H11" s="69"/>
      <c r="I11" s="69"/>
      <c r="J11" s="69"/>
      <c r="K11" s="69"/>
      <c r="L11" s="69"/>
      <c r="M11" s="69"/>
    </row>
    <row r="12" spans="1:13" x14ac:dyDescent="0.25">
      <c r="A12" s="38" t="s">
        <v>14</v>
      </c>
      <c r="B12" s="37">
        <v>57488</v>
      </c>
      <c r="C12" s="38">
        <v>80</v>
      </c>
      <c r="D12" s="38">
        <v>930</v>
      </c>
      <c r="E12" s="38">
        <v>171</v>
      </c>
      <c r="F12" s="49">
        <v>1180</v>
      </c>
      <c r="H12" s="69"/>
      <c r="I12" s="69"/>
      <c r="J12" s="69"/>
      <c r="K12" s="69"/>
      <c r="L12" s="69"/>
      <c r="M12" s="69"/>
    </row>
    <row r="13" spans="1:13" x14ac:dyDescent="0.25">
      <c r="A13" s="38" t="s">
        <v>15</v>
      </c>
      <c r="B13" s="37">
        <v>7240</v>
      </c>
      <c r="C13" s="38">
        <v>72</v>
      </c>
      <c r="D13" s="38">
        <v>796</v>
      </c>
      <c r="E13" s="38">
        <v>101</v>
      </c>
      <c r="F13" s="49">
        <v>969</v>
      </c>
      <c r="H13" s="69"/>
      <c r="I13" s="69"/>
      <c r="J13" s="69"/>
      <c r="K13" s="69"/>
      <c r="L13" s="69"/>
      <c r="M13" s="69"/>
    </row>
    <row r="14" spans="1:13" x14ac:dyDescent="0.25">
      <c r="A14" s="38" t="s">
        <v>34</v>
      </c>
      <c r="B14" s="37">
        <v>156</v>
      </c>
      <c r="C14" s="38">
        <v>67</v>
      </c>
      <c r="D14" s="38">
        <v>655</v>
      </c>
      <c r="E14" s="38">
        <v>44</v>
      </c>
      <c r="F14" s="49">
        <v>766</v>
      </c>
      <c r="H14" s="69"/>
      <c r="I14" s="69"/>
      <c r="J14" s="69"/>
      <c r="K14" s="69"/>
      <c r="L14" s="69"/>
      <c r="M14" s="69"/>
    </row>
    <row r="15" spans="1:13" x14ac:dyDescent="0.25">
      <c r="A15" s="39" t="s">
        <v>35</v>
      </c>
      <c r="B15" s="39">
        <v>1231203</v>
      </c>
      <c r="C15" s="39">
        <v>62</v>
      </c>
      <c r="D15" s="39">
        <v>431.34963462009779</v>
      </c>
      <c r="E15" s="39">
        <v>84</v>
      </c>
      <c r="F15" s="39">
        <v>577</v>
      </c>
      <c r="H15" s="69"/>
      <c r="I15" s="69"/>
      <c r="J15" s="69"/>
      <c r="K15" s="69"/>
      <c r="L15" s="69"/>
      <c r="M15" s="69"/>
    </row>
  </sheetData>
  <mergeCells count="1">
    <mergeCell ref="H1:M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19" sqref="G19"/>
    </sheetView>
  </sheetViews>
  <sheetFormatPr defaultRowHeight="15" x14ac:dyDescent="0.25"/>
  <cols>
    <col min="1" max="1" width="15" customWidth="1"/>
    <col min="2" max="2" width="15.28515625" customWidth="1"/>
    <col min="3" max="3" width="12" customWidth="1"/>
    <col min="4" max="4" width="11.5703125" customWidth="1"/>
    <col min="5" max="5" width="16.85546875" customWidth="1"/>
    <col min="6" max="6" width="13" customWidth="1"/>
  </cols>
  <sheetData>
    <row r="1" spans="1:6" ht="60" x14ac:dyDescent="0.25">
      <c r="A1" s="50" t="s">
        <v>44</v>
      </c>
      <c r="B1" s="50" t="s">
        <v>45</v>
      </c>
      <c r="C1" s="50" t="s">
        <v>46</v>
      </c>
      <c r="D1" s="50" t="s">
        <v>47</v>
      </c>
      <c r="E1" s="50" t="s">
        <v>48</v>
      </c>
      <c r="F1" s="50" t="s">
        <v>49</v>
      </c>
    </row>
    <row r="2" spans="1:6" x14ac:dyDescent="0.25">
      <c r="A2" s="51" t="s">
        <v>50</v>
      </c>
      <c r="B2" s="52">
        <v>161844</v>
      </c>
      <c r="C2" s="51">
        <v>69</v>
      </c>
      <c r="D2" s="51">
        <v>265</v>
      </c>
      <c r="E2" s="51">
        <v>24</v>
      </c>
      <c r="F2" s="51">
        <v>358</v>
      </c>
    </row>
    <row r="3" spans="1:6" x14ac:dyDescent="0.25">
      <c r="A3" s="53" t="s">
        <v>51</v>
      </c>
      <c r="B3" s="52">
        <v>111006</v>
      </c>
      <c r="C3" s="51">
        <v>52</v>
      </c>
      <c r="D3" s="51">
        <v>304</v>
      </c>
      <c r="E3" s="51">
        <v>25</v>
      </c>
      <c r="F3" s="51">
        <v>381</v>
      </c>
    </row>
    <row r="4" spans="1:6" x14ac:dyDescent="0.25">
      <c r="A4" s="51" t="s">
        <v>52</v>
      </c>
      <c r="B4" s="52">
        <v>150708</v>
      </c>
      <c r="C4" s="51">
        <v>53</v>
      </c>
      <c r="D4" s="51">
        <v>287</v>
      </c>
      <c r="E4" s="51">
        <v>36</v>
      </c>
      <c r="F4" s="51">
        <v>377</v>
      </c>
    </row>
    <row r="5" spans="1:6" x14ac:dyDescent="0.25">
      <c r="A5" s="51" t="s">
        <v>53</v>
      </c>
      <c r="B5" s="52">
        <v>159533</v>
      </c>
      <c r="C5" s="51">
        <v>55</v>
      </c>
      <c r="D5" s="51">
        <v>328</v>
      </c>
      <c r="E5" s="51">
        <v>51</v>
      </c>
      <c r="F5" s="51">
        <v>434</v>
      </c>
    </row>
    <row r="6" spans="1:6" x14ac:dyDescent="0.25">
      <c r="A6" s="51" t="s">
        <v>54</v>
      </c>
      <c r="B6" s="52">
        <v>156522</v>
      </c>
      <c r="C6" s="51">
        <v>58</v>
      </c>
      <c r="D6" s="51">
        <v>328</v>
      </c>
      <c r="E6" s="51">
        <v>64</v>
      </c>
      <c r="F6" s="51">
        <v>451</v>
      </c>
    </row>
    <row r="7" spans="1:6" x14ac:dyDescent="0.25">
      <c r="A7" s="51" t="s">
        <v>55</v>
      </c>
      <c r="B7" s="52">
        <v>164361</v>
      </c>
      <c r="C7" s="51">
        <v>74</v>
      </c>
      <c r="D7" s="51">
        <v>480</v>
      </c>
      <c r="E7" s="51">
        <v>112</v>
      </c>
      <c r="F7" s="51">
        <v>666</v>
      </c>
    </row>
    <row r="8" spans="1:6" x14ac:dyDescent="0.25">
      <c r="A8" s="51" t="s">
        <v>56</v>
      </c>
      <c r="B8" s="52">
        <v>151060</v>
      </c>
      <c r="C8" s="51">
        <v>76</v>
      </c>
      <c r="D8" s="51">
        <v>693</v>
      </c>
      <c r="E8" s="51">
        <v>168</v>
      </c>
      <c r="F8" s="51">
        <v>937</v>
      </c>
    </row>
    <row r="9" spans="1:6" x14ac:dyDescent="0.25">
      <c r="A9" s="51" t="s">
        <v>57</v>
      </c>
      <c r="B9" s="52">
        <v>111821</v>
      </c>
      <c r="C9" s="51">
        <v>90</v>
      </c>
      <c r="D9" s="51">
        <v>967</v>
      </c>
      <c r="E9" s="51">
        <v>214</v>
      </c>
      <c r="F9" s="52">
        <v>1272</v>
      </c>
    </row>
    <row r="10" spans="1:6" x14ac:dyDescent="0.25">
      <c r="A10" s="51" t="s">
        <v>58</v>
      </c>
      <c r="B10" s="52">
        <v>57914</v>
      </c>
      <c r="C10" s="51">
        <v>86</v>
      </c>
      <c r="D10" s="52">
        <v>1043</v>
      </c>
      <c r="E10" s="51">
        <v>187</v>
      </c>
      <c r="F10" s="52">
        <v>1315</v>
      </c>
    </row>
    <row r="11" spans="1:6" x14ac:dyDescent="0.25">
      <c r="A11" s="51" t="s">
        <v>59</v>
      </c>
      <c r="B11" s="52">
        <v>7900</v>
      </c>
      <c r="C11" s="51">
        <v>77</v>
      </c>
      <c r="D11" s="51">
        <v>928</v>
      </c>
      <c r="E11" s="51">
        <v>111</v>
      </c>
      <c r="F11" s="52">
        <v>1115</v>
      </c>
    </row>
    <row r="12" spans="1:6" x14ac:dyDescent="0.25">
      <c r="A12" s="51" t="s">
        <v>60</v>
      </c>
      <c r="B12" s="51">
        <v>150</v>
      </c>
      <c r="C12" s="51">
        <v>72</v>
      </c>
      <c r="D12" s="52">
        <v>1118</v>
      </c>
      <c r="E12" s="51">
        <v>57</v>
      </c>
      <c r="F12" s="52">
        <v>1246</v>
      </c>
    </row>
    <row r="13" spans="1:6" x14ac:dyDescent="0.25">
      <c r="A13" s="54" t="s">
        <v>35</v>
      </c>
      <c r="B13" s="54" t="s">
        <v>61</v>
      </c>
      <c r="C13" s="54">
        <v>67</v>
      </c>
      <c r="D13" s="54">
        <v>473</v>
      </c>
      <c r="E13" s="54">
        <v>89</v>
      </c>
      <c r="F13" s="54">
        <v>629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2015-02-06T12:21:40Z</dcterms:created>
  <dcterms:modified xsi:type="dcterms:W3CDTF">2016-03-09T11:15:45Z</dcterms:modified>
</cp:coreProperties>
</file>